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G69" i="1"/>
  <c r="F69"/>
  <c r="G68"/>
  <c r="F68"/>
  <c r="G67"/>
  <c r="F67"/>
  <c r="G66"/>
  <c r="F66"/>
  <c r="E69"/>
  <c r="E68"/>
  <c r="E67"/>
  <c r="E66"/>
  <c r="G75"/>
  <c r="F75"/>
  <c r="E75"/>
  <c r="G104"/>
  <c r="F104"/>
  <c r="G103"/>
  <c r="F103"/>
  <c r="G102"/>
  <c r="F102"/>
  <c r="G101"/>
  <c r="G105" s="1"/>
  <c r="F101"/>
  <c r="F105" s="1"/>
  <c r="E104"/>
  <c r="E103"/>
  <c r="E101"/>
  <c r="E102"/>
  <c r="G120"/>
  <c r="F120"/>
  <c r="E120"/>
  <c r="G14"/>
  <c r="F14"/>
  <c r="G13"/>
  <c r="F13"/>
  <c r="G12"/>
  <c r="F12"/>
  <c r="G11"/>
  <c r="G15" s="1"/>
  <c r="F11"/>
  <c r="F15" s="1"/>
  <c r="E14"/>
  <c r="E13"/>
  <c r="E12"/>
  <c r="E11"/>
  <c r="F133"/>
  <c r="G125"/>
  <c r="F125"/>
  <c r="E125"/>
  <c r="G70" l="1"/>
  <c r="F70"/>
  <c r="G89"/>
  <c r="F89"/>
  <c r="G88"/>
  <c r="F88"/>
  <c r="G87"/>
  <c r="F87"/>
  <c r="G86"/>
  <c r="G90" s="1"/>
  <c r="F86"/>
  <c r="F90" s="1"/>
  <c r="E89"/>
  <c r="E88"/>
  <c r="E87"/>
  <c r="E86"/>
  <c r="G99"/>
  <c r="F99"/>
  <c r="G98"/>
  <c r="F98"/>
  <c r="G97"/>
  <c r="F97"/>
  <c r="E99"/>
  <c r="E98"/>
  <c r="E96"/>
  <c r="G134"/>
  <c r="G129" s="1"/>
  <c r="F134"/>
  <c r="F129" s="1"/>
  <c r="G133"/>
  <c r="G128" s="1"/>
  <c r="F128"/>
  <c r="G132"/>
  <c r="G127" s="1"/>
  <c r="F132"/>
  <c r="F127" s="1"/>
  <c r="G131"/>
  <c r="G135" s="1"/>
  <c r="F131"/>
  <c r="F135" s="1"/>
  <c r="E134"/>
  <c r="E129" s="1"/>
  <c r="E133"/>
  <c r="E128" s="1"/>
  <c r="E132"/>
  <c r="E131"/>
  <c r="E126" s="1"/>
  <c r="G140"/>
  <c r="F140"/>
  <c r="E140"/>
  <c r="G115"/>
  <c r="F115"/>
  <c r="E115"/>
  <c r="G110"/>
  <c r="F110"/>
  <c r="E110"/>
  <c r="G95"/>
  <c r="F95"/>
  <c r="E95"/>
  <c r="E90"/>
  <c r="G85"/>
  <c r="F85"/>
  <c r="E85"/>
  <c r="G80"/>
  <c r="F80"/>
  <c r="E80"/>
  <c r="G65"/>
  <c r="F65"/>
  <c r="E65"/>
  <c r="G60"/>
  <c r="F60"/>
  <c r="E60"/>
  <c r="G55"/>
  <c r="F55"/>
  <c r="E55"/>
  <c r="G50"/>
  <c r="F50"/>
  <c r="E50"/>
  <c r="G45"/>
  <c r="F45"/>
  <c r="E45"/>
  <c r="G40"/>
  <c r="F40"/>
  <c r="E40"/>
  <c r="G35"/>
  <c r="F35"/>
  <c r="E35"/>
  <c r="G30"/>
  <c r="F30"/>
  <c r="E30"/>
  <c r="E9" l="1"/>
  <c r="G7"/>
  <c r="G9"/>
  <c r="E6"/>
  <c r="F7"/>
  <c r="F8"/>
  <c r="F9"/>
  <c r="E135"/>
  <c r="E105"/>
  <c r="E70"/>
  <c r="G8"/>
  <c r="E8"/>
  <c r="E127"/>
  <c r="E130" s="1"/>
  <c r="G126"/>
  <c r="G130" s="1"/>
  <c r="E97"/>
  <c r="E7" s="1"/>
  <c r="G96"/>
  <c r="G100" s="1"/>
  <c r="F126"/>
  <c r="F130" s="1"/>
  <c r="F96"/>
  <c r="F100" s="1"/>
  <c r="E100" l="1"/>
  <c r="E10"/>
  <c r="G6"/>
  <c r="G10" s="1"/>
  <c r="F6"/>
  <c r="F10" s="1"/>
  <c r="F20"/>
  <c r="G20"/>
  <c r="E20"/>
  <c r="F25"/>
  <c r="G25"/>
  <c r="E25"/>
  <c r="E15" l="1"/>
</calcChain>
</file>

<file path=xl/sharedStrings.xml><?xml version="1.0" encoding="utf-8"?>
<sst xmlns="http://schemas.openxmlformats.org/spreadsheetml/2006/main" count="244" uniqueCount="76">
  <si>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</si>
  <si>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</si>
  <si>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</si>
  <si>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</si>
  <si>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</si>
  <si>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</si>
  <si>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</si>
  <si>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</si>
  <si>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</si>
  <si>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</si>
  <si>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</si>
  <si>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</si>
  <si>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</si>
  <si>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</si>
  <si>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</si>
  <si>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</si>
  <si>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</si>
  <si>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</si>
  <si>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 xml:space="preserve">Приложение 2
к муниципальной программе  «Реализация полномочий администрации Суражского района на территории муниципального образования «город Сураж» (2016-2020 годы)
</t>
  </si>
  <si>
    <t>2018 год</t>
  </si>
  <si>
    <t>2019 год</t>
  </si>
  <si>
    <t>2020 год</t>
  </si>
  <si>
    <t xml:space="preserve">Муниципальная программа «Реализация полномочий администрации Суражского района на территории муниципального образования «город Сураж»                (2016-2020 годы)           </t>
  </si>
  <si>
    <t>средства бюджета муниципального образования "город Сураж"</t>
  </si>
  <si>
    <t>Эффективное руководство и управление по решению вопросов местного значения</t>
  </si>
  <si>
    <t>Администрация Суражского района; МУП "Благоустройство", МУП "Суражский районный водоканал"</t>
  </si>
  <si>
    <t>Развитие и совершенствование сети автомобильных дорог местного значения</t>
  </si>
  <si>
    <t>Администрация Суражского района</t>
  </si>
  <si>
    <t>Обеспечение сохранности автомобильных дорог местного значения и условий безопасности движения по ним</t>
  </si>
  <si>
    <t>1.3.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</si>
  <si>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</si>
  <si>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1.4.</t>
  </si>
  <si>
    <t>1.5.</t>
  </si>
  <si>
    <t>Организация и обеспечение освещения улиц</t>
  </si>
  <si>
    <t>Озеленение территории</t>
  </si>
  <si>
    <t>1.6.</t>
  </si>
  <si>
    <t>Организация и содержание мест захоронения (кладбищ)</t>
  </si>
  <si>
    <t>1.7.</t>
  </si>
  <si>
    <t>Мероприятия по благоустройству</t>
  </si>
  <si>
    <t>Администрация Суражского района; МУП "Благоустройство"</t>
  </si>
  <si>
    <t>1.8.</t>
  </si>
  <si>
    <t>Мероприятия по обеспечению населения бытовыми услугами</t>
  </si>
  <si>
    <t>1.9.</t>
  </si>
  <si>
    <t>Выплата муниципальных пенсий (доплат к государственным пенсиям)</t>
  </si>
  <si>
    <t>1.10.</t>
  </si>
  <si>
    <t>Содействие реформированию жилищно-коммунального хозяйства, создание благоприятных условий проживания граждан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</si>
  <si>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</si>
  <si>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3.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</si>
  <si>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</si>
  <si>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Укрепление общественного порядка и общественной безопасности</t>
  </si>
  <si>
    <t>3.1.</t>
  </si>
  <si>
    <t>Подпрограмма "Комплексное развитие систем коммунальной инфраструктуры муниципального образования "город Сураж" (2016-2020 годы)</t>
  </si>
  <si>
    <t>Администрация Суражского района; МУП "Суражский районный водоканал"</t>
  </si>
  <si>
    <t>5.</t>
  </si>
  <si>
    <t>Строительство и ремонт систем коммунальной инфраструктуры</t>
  </si>
  <si>
    <t>5.1.</t>
  </si>
  <si>
    <t>Бюджетные инвестиции в объекты капитального строительства муниципальной собственности</t>
  </si>
  <si>
    <t>Мероприятия в сфере коммунального хозяйства</t>
  </si>
  <si>
    <t>Подпрограмма "Повышение энергетической эффективности  и обеспечение энергосбережения в муниципальном образовании "город Сураж" (2016-2020 годы)</t>
  </si>
  <si>
    <t>Модернизация уличного освещения</t>
  </si>
  <si>
    <t>Повышение энергетической эффективности и обеспечение энергосбережения</t>
  </si>
  <si>
    <t>4.</t>
  </si>
  <si>
    <t>4.1.</t>
  </si>
  <si>
    <t>4.2.</t>
  </si>
  <si>
    <t>Мероприятия в сфере архитектуры и градостроительства</t>
  </si>
  <si>
    <t>4.3.</t>
  </si>
  <si>
    <t>Приобретение специализированной техники для предприятий жилищно-коммунального комплекса</t>
  </si>
  <si>
    <t>4.4.</t>
  </si>
  <si>
    <t xml:space="preserve">Подготовка объектов ЖКХ к зиме </t>
  </si>
  <si>
    <t>2.3.</t>
  </si>
  <si>
    <t xml:space="preserve">Обеспечение мероприятий по капитальному ремонту многоквартирных домов </t>
  </si>
  <si>
    <t>Мероприятия в сфере жилищного хозяйства</t>
  </si>
  <si>
    <t>1-9</t>
  </si>
  <si>
    <t>10</t>
  </si>
  <si>
    <t>16</t>
  </si>
  <si>
    <t>11-14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</si>
</sst>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42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horizontal="left" vertical="top" wrapText="1"/>
    </xf>
    <xf numFmtId="44" fontId="0" fillId="0" borderId="4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vertical="top" wrapText="1"/>
    </xf>
    <xf numFmtId="44" fontId="0" fillId="0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4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3" fillId="0" borderId="2" xfId="0" applyNumberFormat="1" applyFont="1" applyFill="1" applyBorder="1" applyAlignment="1">
      <alignment horizontal="center" vertical="top" wrapText="1"/>
    </xf>
    <xf numFmtId="44" fontId="3" fillId="0" borderId="3" xfId="0" applyNumberFormat="1" applyFont="1" applyFill="1" applyBorder="1" applyAlignment="1">
      <alignment horizontal="center" vertical="top" wrapText="1"/>
    </xf>
    <xf numFmtId="44" fontId="3" fillId="0" borderId="4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0" fontId="0" fillId="2" borderId="2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77" sqref="E77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41.25" customHeight="1">
      <c r="A2" s="1" t="s">
        <v>0</v>
      </c>
      <c r="B2" s="1" t="s">
        <v>0</v>
      </c>
      <c r="C2" s="1" t="s">
        <v>0</v>
      </c>
      <c r="D2" s="31" t="s">
        <v>18</v>
      </c>
      <c r="E2" s="31"/>
      <c r="F2" s="31"/>
      <c r="G2" s="31"/>
      <c r="H2" s="31"/>
    </row>
    <row r="3" spans="1:8" ht="20.25" customHeight="1">
      <c r="A3" s="32" t="s">
        <v>17</v>
      </c>
      <c r="B3" s="32"/>
      <c r="C3" s="32"/>
      <c r="D3" s="32"/>
      <c r="E3" s="32"/>
      <c r="F3" s="32"/>
      <c r="G3" s="32"/>
      <c r="H3" s="32"/>
    </row>
    <row r="4" spans="1:8" ht="34.5" customHeight="1">
      <c r="A4" s="33" t="s">
        <v>1</v>
      </c>
      <c r="B4" s="33" t="s">
        <v>2</v>
      </c>
      <c r="C4" s="33" t="s">
        <v>3</v>
      </c>
      <c r="D4" s="33" t="s">
        <v>4</v>
      </c>
      <c r="E4" s="34" t="s">
        <v>5</v>
      </c>
      <c r="F4" s="35"/>
      <c r="G4" s="36"/>
      <c r="H4" s="33" t="s">
        <v>6</v>
      </c>
    </row>
    <row r="5" spans="1:8" ht="47.25" customHeight="1">
      <c r="A5" s="33" t="s">
        <v>0</v>
      </c>
      <c r="B5" s="33" t="s">
        <v>0</v>
      </c>
      <c r="C5" s="33" t="s">
        <v>0</v>
      </c>
      <c r="D5" s="33" t="s">
        <v>0</v>
      </c>
      <c r="E5" s="4" t="s">
        <v>19</v>
      </c>
      <c r="F5" s="4" t="s">
        <v>20</v>
      </c>
      <c r="G5" s="4" t="s">
        <v>21</v>
      </c>
      <c r="H5" s="33" t="s">
        <v>0</v>
      </c>
    </row>
    <row r="6" spans="1:8" ht="39.75" customHeight="1">
      <c r="A6" s="23" t="s">
        <v>0</v>
      </c>
      <c r="B6" s="37" t="s">
        <v>22</v>
      </c>
      <c r="C6" s="16" t="s">
        <v>25</v>
      </c>
      <c r="D6" s="5" t="s">
        <v>8</v>
      </c>
      <c r="E6" s="6">
        <f t="shared" ref="E6:G9" si="0">E11+E66+E86+E96+E126</f>
        <v>0</v>
      </c>
      <c r="F6" s="6">
        <f t="shared" si="0"/>
        <v>0</v>
      </c>
      <c r="G6" s="6">
        <f t="shared" si="0"/>
        <v>0</v>
      </c>
      <c r="H6" s="2" t="s">
        <v>0</v>
      </c>
    </row>
    <row r="7" spans="1:8" ht="26.25" customHeight="1">
      <c r="A7" s="12"/>
      <c r="B7" s="37"/>
      <c r="C7" s="16"/>
      <c r="D7" s="5" t="s">
        <v>7</v>
      </c>
      <c r="E7" s="6">
        <f t="shared" si="0"/>
        <v>9157520.9699999988</v>
      </c>
      <c r="F7" s="6">
        <f t="shared" si="0"/>
        <v>200</v>
      </c>
      <c r="G7" s="6">
        <f t="shared" si="0"/>
        <v>200</v>
      </c>
      <c r="H7" s="2" t="s">
        <v>0</v>
      </c>
    </row>
    <row r="8" spans="1:8" ht="50.25" customHeight="1">
      <c r="A8" s="12"/>
      <c r="B8" s="37"/>
      <c r="C8" s="16"/>
      <c r="D8" s="5" t="s">
        <v>23</v>
      </c>
      <c r="E8" s="6">
        <f t="shared" si="0"/>
        <v>33285067.279999997</v>
      </c>
      <c r="F8" s="6">
        <f t="shared" si="0"/>
        <v>22514703.409999996</v>
      </c>
      <c r="G8" s="6">
        <f t="shared" si="0"/>
        <v>23317703.41</v>
      </c>
      <c r="H8" s="2" t="s">
        <v>0</v>
      </c>
    </row>
    <row r="9" spans="1:8" ht="26.25" customHeight="1">
      <c r="A9" s="12"/>
      <c r="B9" s="37"/>
      <c r="C9" s="16"/>
      <c r="D9" s="2" t="s">
        <v>9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2" t="s">
        <v>0</v>
      </c>
    </row>
    <row r="10" spans="1:8" ht="14.45" customHeight="1">
      <c r="A10" s="12"/>
      <c r="B10" s="37"/>
      <c r="C10" s="16"/>
      <c r="D10" s="3" t="s">
        <v>10</v>
      </c>
      <c r="E10" s="7">
        <f>SUM(E6:E9)</f>
        <v>42442588.25</v>
      </c>
      <c r="F10" s="7">
        <f t="shared" ref="F10:G10" si="1">SUM(F6:F9)</f>
        <v>22514903.409999996</v>
      </c>
      <c r="G10" s="7">
        <f t="shared" si="1"/>
        <v>23317903.41</v>
      </c>
      <c r="H10" s="3" t="s">
        <v>0</v>
      </c>
    </row>
    <row r="11" spans="1:8" ht="39.75" customHeight="1">
      <c r="A11" s="23" t="s">
        <v>11</v>
      </c>
      <c r="B11" s="28" t="s">
        <v>24</v>
      </c>
      <c r="C11" s="16" t="s">
        <v>39</v>
      </c>
      <c r="D11" s="5" t="s">
        <v>8</v>
      </c>
      <c r="E11" s="6">
        <f>E16+E21+E26+E31+E36+E41+E46+E51+E56+E61</f>
        <v>0</v>
      </c>
      <c r="F11" s="6">
        <f t="shared" ref="F11:G11" si="2">F16+F21+F26+F31+F36+F41+F46+F51+F56+F61</f>
        <v>0</v>
      </c>
      <c r="G11" s="6">
        <f t="shared" si="2"/>
        <v>0</v>
      </c>
      <c r="H11" s="38" t="s">
        <v>72</v>
      </c>
    </row>
    <row r="12" spans="1:8" ht="27" customHeight="1">
      <c r="A12" s="12"/>
      <c r="B12" s="29"/>
      <c r="C12" s="16"/>
      <c r="D12" s="5" t="s">
        <v>7</v>
      </c>
      <c r="E12" s="6">
        <f>E17+E22+E27+E32+E37+E42+E47+E52+E57+E62</f>
        <v>7368459.7699999996</v>
      </c>
      <c r="F12" s="6">
        <f t="shared" ref="F12:G12" si="3">F17+F22+F27+F32+F37+F42+F47+F52+F57+F62</f>
        <v>0</v>
      </c>
      <c r="G12" s="6">
        <f t="shared" si="3"/>
        <v>0</v>
      </c>
      <c r="H12" s="29"/>
    </row>
    <row r="13" spans="1:8" ht="51" customHeight="1">
      <c r="A13" s="12"/>
      <c r="B13" s="29"/>
      <c r="C13" s="16"/>
      <c r="D13" s="5" t="s">
        <v>23</v>
      </c>
      <c r="E13" s="6">
        <f>E18+E23+E28+E33+E38+E43+E48+E53+E58+E63</f>
        <v>28857849.149999999</v>
      </c>
      <c r="F13" s="6">
        <f t="shared" ref="F13:G13" si="4">F18+F23+F28+F33+F38+F43+F48+F53+F58+F63</f>
        <v>19104391.869999997</v>
      </c>
      <c r="G13" s="6">
        <f t="shared" si="4"/>
        <v>21690153.41</v>
      </c>
      <c r="H13" s="29"/>
    </row>
    <row r="14" spans="1:8" ht="27" customHeight="1">
      <c r="A14" s="12"/>
      <c r="B14" s="29"/>
      <c r="C14" s="16"/>
      <c r="D14" s="2" t="s">
        <v>9</v>
      </c>
      <c r="E14" s="6">
        <f>E19+E24+E29+E34+E39+E44+E49+E54+E59+E64</f>
        <v>0</v>
      </c>
      <c r="F14" s="6">
        <f t="shared" ref="F14:G14" si="5">F19+F24+F29+F34+F39+F44+F49+F54+F59+F64</f>
        <v>0</v>
      </c>
      <c r="G14" s="6">
        <f t="shared" si="5"/>
        <v>0</v>
      </c>
      <c r="H14" s="29"/>
    </row>
    <row r="15" spans="1:8" ht="14.45" customHeight="1">
      <c r="A15" s="12"/>
      <c r="B15" s="30"/>
      <c r="C15" s="16"/>
      <c r="D15" s="3" t="s">
        <v>10</v>
      </c>
      <c r="E15" s="7">
        <f>SUM(E11:E14)</f>
        <v>36226308.920000002</v>
      </c>
      <c r="F15" s="7">
        <f t="shared" ref="F15:G15" si="6">SUM(F11:F14)</f>
        <v>19104391.869999997</v>
      </c>
      <c r="G15" s="7">
        <f t="shared" si="6"/>
        <v>21690153.41</v>
      </c>
      <c r="H15" s="30"/>
    </row>
    <row r="16" spans="1:8" ht="39" customHeight="1">
      <c r="A16" s="11" t="s">
        <v>12</v>
      </c>
      <c r="B16" s="27" t="s">
        <v>26</v>
      </c>
      <c r="C16" s="16" t="s">
        <v>27</v>
      </c>
      <c r="D16" s="5" t="s">
        <v>8</v>
      </c>
      <c r="E16" s="6">
        <v>0</v>
      </c>
      <c r="F16" s="6">
        <v>0</v>
      </c>
      <c r="G16" s="6">
        <v>0</v>
      </c>
      <c r="H16" s="2"/>
    </row>
    <row r="17" spans="1:8" ht="28.5" customHeight="1">
      <c r="A17" s="12"/>
      <c r="B17" s="18"/>
      <c r="C17" s="16"/>
      <c r="D17" s="5" t="s">
        <v>7</v>
      </c>
      <c r="E17" s="6">
        <v>0</v>
      </c>
      <c r="F17" s="6">
        <v>0</v>
      </c>
      <c r="G17" s="6">
        <v>0</v>
      </c>
      <c r="H17" s="2"/>
    </row>
    <row r="18" spans="1:8" ht="51.75" customHeight="1">
      <c r="A18" s="12"/>
      <c r="B18" s="18"/>
      <c r="C18" s="16"/>
      <c r="D18" s="5" t="s">
        <v>23</v>
      </c>
      <c r="E18" s="6">
        <v>0</v>
      </c>
      <c r="F18" s="6">
        <v>200000</v>
      </c>
      <c r="G18" s="6">
        <v>200000</v>
      </c>
      <c r="H18" s="2"/>
    </row>
    <row r="19" spans="1:8" ht="25.5" customHeight="1">
      <c r="A19" s="12"/>
      <c r="B19" s="18"/>
      <c r="C19" s="16"/>
      <c r="D19" s="2" t="s">
        <v>9</v>
      </c>
      <c r="E19" s="6">
        <v>0</v>
      </c>
      <c r="F19" s="6">
        <v>0</v>
      </c>
      <c r="G19" s="6">
        <v>0</v>
      </c>
      <c r="H19" s="2"/>
    </row>
    <row r="20" spans="1:8" ht="14.45" customHeight="1">
      <c r="A20" s="12"/>
      <c r="B20" s="18"/>
      <c r="C20" s="16"/>
      <c r="D20" s="3" t="s">
        <v>10</v>
      </c>
      <c r="E20" s="7">
        <f>SUM(E16:E19)</f>
        <v>0</v>
      </c>
      <c r="F20" s="7">
        <f t="shared" ref="F20:G20" si="7">SUM(F16:F19)</f>
        <v>200000</v>
      </c>
      <c r="G20" s="7">
        <f t="shared" si="7"/>
        <v>200000</v>
      </c>
      <c r="H20" s="3"/>
    </row>
    <row r="21" spans="1:8" ht="38.25" customHeight="1">
      <c r="A21" s="23" t="s">
        <v>13</v>
      </c>
      <c r="B21" s="21" t="s">
        <v>28</v>
      </c>
      <c r="C21" s="16" t="s">
        <v>27</v>
      </c>
      <c r="D21" s="5" t="s">
        <v>8</v>
      </c>
      <c r="E21" s="6">
        <v>0</v>
      </c>
      <c r="F21" s="6">
        <v>0</v>
      </c>
      <c r="G21" s="6">
        <v>0</v>
      </c>
      <c r="H21" s="2"/>
    </row>
    <row r="22" spans="1:8" ht="25.5" customHeight="1">
      <c r="A22" s="12"/>
      <c r="B22" s="22"/>
      <c r="C22" s="16"/>
      <c r="D22" s="5" t="s">
        <v>7</v>
      </c>
      <c r="E22" s="6">
        <v>7368459.7699999996</v>
      </c>
      <c r="F22" s="6">
        <v>0</v>
      </c>
      <c r="G22" s="6">
        <v>0</v>
      </c>
      <c r="H22" s="2"/>
    </row>
    <row r="23" spans="1:8" ht="52.5" customHeight="1">
      <c r="A23" s="12"/>
      <c r="B23" s="22"/>
      <c r="C23" s="16"/>
      <c r="D23" s="5" t="s">
        <v>23</v>
      </c>
      <c r="E23" s="6">
        <v>16418077.859999999</v>
      </c>
      <c r="F23" s="6">
        <v>6462000</v>
      </c>
      <c r="G23" s="6">
        <v>6552000</v>
      </c>
      <c r="H23" s="2"/>
    </row>
    <row r="24" spans="1:8" ht="25.5" customHeight="1">
      <c r="A24" s="12"/>
      <c r="B24" s="22"/>
      <c r="C24" s="16"/>
      <c r="D24" s="2" t="s">
        <v>9</v>
      </c>
      <c r="E24" s="6">
        <v>0</v>
      </c>
      <c r="F24" s="6">
        <v>0</v>
      </c>
      <c r="G24" s="6">
        <v>0</v>
      </c>
      <c r="H24" s="2"/>
    </row>
    <row r="25" spans="1:8" ht="14.45" customHeight="1">
      <c r="A25" s="12"/>
      <c r="B25" s="22"/>
      <c r="C25" s="16"/>
      <c r="D25" s="3" t="s">
        <v>10</v>
      </c>
      <c r="E25" s="7">
        <f>SUM(E21:E24)</f>
        <v>23786537.629999999</v>
      </c>
      <c r="F25" s="7">
        <f t="shared" ref="F25:G25" si="8">SUM(F21:F24)</f>
        <v>6462000</v>
      </c>
      <c r="G25" s="7">
        <f t="shared" si="8"/>
        <v>6552000</v>
      </c>
      <c r="H25" s="3"/>
    </row>
    <row r="26" spans="1:8" ht="39" customHeight="1">
      <c r="A26" s="11" t="s">
        <v>29</v>
      </c>
      <c r="B26" s="21" t="s">
        <v>30</v>
      </c>
      <c r="C26" s="16" t="s">
        <v>27</v>
      </c>
      <c r="D26" s="5" t="s">
        <v>8</v>
      </c>
      <c r="E26" s="6">
        <v>0</v>
      </c>
      <c r="F26" s="6">
        <v>0</v>
      </c>
      <c r="G26" s="6">
        <v>0</v>
      </c>
      <c r="H26" s="2"/>
    </row>
    <row r="27" spans="1:8" ht="27" customHeight="1">
      <c r="A27" s="12"/>
      <c r="B27" s="22"/>
      <c r="C27" s="16"/>
      <c r="D27" s="5" t="s">
        <v>7</v>
      </c>
      <c r="E27" s="6">
        <v>0</v>
      </c>
      <c r="F27" s="6">
        <v>0</v>
      </c>
      <c r="G27" s="6">
        <v>0</v>
      </c>
      <c r="H27" s="2"/>
    </row>
    <row r="28" spans="1:8" ht="51.75" customHeight="1">
      <c r="A28" s="12"/>
      <c r="B28" s="22"/>
      <c r="C28" s="16"/>
      <c r="D28" s="5" t="s">
        <v>23</v>
      </c>
      <c r="E28" s="6">
        <v>99000</v>
      </c>
      <c r="F28" s="6">
        <v>99000</v>
      </c>
      <c r="G28" s="6">
        <v>99000</v>
      </c>
      <c r="H28" s="2"/>
    </row>
    <row r="29" spans="1:8" ht="27" customHeight="1">
      <c r="A29" s="12"/>
      <c r="B29" s="22"/>
      <c r="C29" s="16"/>
      <c r="D29" s="2" t="s">
        <v>9</v>
      </c>
      <c r="E29" s="6">
        <v>0</v>
      </c>
      <c r="F29" s="6">
        <v>0</v>
      </c>
      <c r="G29" s="6">
        <v>0</v>
      </c>
      <c r="H29" s="2"/>
    </row>
    <row r="30" spans="1:8" ht="14.45" customHeight="1">
      <c r="A30" s="12"/>
      <c r="B30" s="22"/>
      <c r="C30" s="16"/>
      <c r="D30" s="3" t="s">
        <v>10</v>
      </c>
      <c r="E30" s="7">
        <f>SUM(E26:E29)</f>
        <v>99000</v>
      </c>
      <c r="F30" s="7">
        <f t="shared" ref="F30:G30" si="9">SUM(F26:F29)</f>
        <v>99000</v>
      </c>
      <c r="G30" s="7">
        <f t="shared" si="9"/>
        <v>99000</v>
      </c>
      <c r="H30" s="3"/>
    </row>
    <row r="31" spans="1:8" ht="39" customHeight="1">
      <c r="A31" s="11" t="s">
        <v>31</v>
      </c>
      <c r="B31" s="21" t="s">
        <v>33</v>
      </c>
      <c r="C31" s="16" t="s">
        <v>39</v>
      </c>
      <c r="D31" s="5" t="s">
        <v>8</v>
      </c>
      <c r="E31" s="6">
        <v>0</v>
      </c>
      <c r="F31" s="6">
        <v>0</v>
      </c>
      <c r="G31" s="6">
        <v>0</v>
      </c>
      <c r="H31" s="2"/>
    </row>
    <row r="32" spans="1:8" ht="26.25" customHeight="1">
      <c r="A32" s="12"/>
      <c r="B32" s="22"/>
      <c r="C32" s="16"/>
      <c r="D32" s="5" t="s">
        <v>7</v>
      </c>
      <c r="E32" s="6">
        <v>0</v>
      </c>
      <c r="F32" s="6">
        <v>0</v>
      </c>
      <c r="G32" s="6">
        <v>0</v>
      </c>
      <c r="H32" s="2"/>
    </row>
    <row r="33" spans="1:8" ht="52.5" customHeight="1">
      <c r="A33" s="12"/>
      <c r="B33" s="22"/>
      <c r="C33" s="16"/>
      <c r="D33" s="5" t="s">
        <v>23</v>
      </c>
      <c r="E33" s="6">
        <v>2450000</v>
      </c>
      <c r="F33" s="6">
        <v>1700000</v>
      </c>
      <c r="G33" s="6">
        <v>1750000</v>
      </c>
      <c r="H33" s="2"/>
    </row>
    <row r="34" spans="1:8" ht="27" customHeight="1">
      <c r="A34" s="12"/>
      <c r="B34" s="22"/>
      <c r="C34" s="16"/>
      <c r="D34" s="2" t="s">
        <v>9</v>
      </c>
      <c r="E34" s="6">
        <v>0</v>
      </c>
      <c r="F34" s="6">
        <v>0</v>
      </c>
      <c r="G34" s="6">
        <v>0</v>
      </c>
      <c r="H34" s="2"/>
    </row>
    <row r="35" spans="1:8" ht="14.45" customHeight="1">
      <c r="A35" s="12"/>
      <c r="B35" s="22"/>
      <c r="C35" s="16"/>
      <c r="D35" s="3" t="s">
        <v>10</v>
      </c>
      <c r="E35" s="7">
        <f>SUM(E31:E34)</f>
        <v>2450000</v>
      </c>
      <c r="F35" s="7">
        <f t="shared" ref="F35:G35" si="10">SUM(F31:F34)</f>
        <v>1700000</v>
      </c>
      <c r="G35" s="7">
        <f t="shared" si="10"/>
        <v>1750000</v>
      </c>
      <c r="H35" s="3"/>
    </row>
    <row r="36" spans="1:8" ht="39" customHeight="1">
      <c r="A36" s="11" t="s">
        <v>32</v>
      </c>
      <c r="B36" s="21" t="s">
        <v>34</v>
      </c>
      <c r="C36" s="16" t="s">
        <v>27</v>
      </c>
      <c r="D36" s="5" t="s">
        <v>8</v>
      </c>
      <c r="E36" s="6">
        <v>0</v>
      </c>
      <c r="F36" s="6">
        <v>0</v>
      </c>
      <c r="G36" s="6">
        <v>0</v>
      </c>
      <c r="H36" s="2"/>
    </row>
    <row r="37" spans="1:8" ht="25.5" customHeight="1">
      <c r="A37" s="12"/>
      <c r="B37" s="22"/>
      <c r="C37" s="16"/>
      <c r="D37" s="5" t="s">
        <v>7</v>
      </c>
      <c r="E37" s="6">
        <v>0</v>
      </c>
      <c r="F37" s="6">
        <v>0</v>
      </c>
      <c r="G37" s="6">
        <v>0</v>
      </c>
      <c r="H37" s="2"/>
    </row>
    <row r="38" spans="1:8" ht="51.75" customHeight="1">
      <c r="A38" s="12"/>
      <c r="B38" s="22"/>
      <c r="C38" s="16"/>
      <c r="D38" s="5" t="s">
        <v>23</v>
      </c>
      <c r="E38" s="6">
        <v>199999.38</v>
      </c>
      <c r="F38" s="6">
        <v>200000</v>
      </c>
      <c r="G38" s="6">
        <v>300000</v>
      </c>
      <c r="H38" s="2"/>
    </row>
    <row r="39" spans="1:8" ht="26.25" customHeight="1">
      <c r="A39" s="12"/>
      <c r="B39" s="22"/>
      <c r="C39" s="16"/>
      <c r="D39" s="2" t="s">
        <v>9</v>
      </c>
      <c r="E39" s="6">
        <v>0</v>
      </c>
      <c r="F39" s="6">
        <v>0</v>
      </c>
      <c r="G39" s="6">
        <v>0</v>
      </c>
      <c r="H39" s="2"/>
    </row>
    <row r="40" spans="1:8" ht="14.45" customHeight="1">
      <c r="A40" s="12"/>
      <c r="B40" s="22"/>
      <c r="C40" s="16"/>
      <c r="D40" s="3" t="s">
        <v>10</v>
      </c>
      <c r="E40" s="7">
        <f>SUM(E36:E39)</f>
        <v>199999.38</v>
      </c>
      <c r="F40" s="7">
        <f t="shared" ref="F40:G40" si="11">SUM(F36:F39)</f>
        <v>200000</v>
      </c>
      <c r="G40" s="7">
        <f t="shared" si="11"/>
        <v>300000</v>
      </c>
      <c r="H40" s="3"/>
    </row>
    <row r="41" spans="1:8" ht="39" customHeight="1">
      <c r="A41" s="11" t="s">
        <v>35</v>
      </c>
      <c r="B41" s="21" t="s">
        <v>36</v>
      </c>
      <c r="C41" s="16" t="s">
        <v>27</v>
      </c>
      <c r="D41" s="5" t="s">
        <v>8</v>
      </c>
      <c r="E41" s="6">
        <v>0</v>
      </c>
      <c r="F41" s="6">
        <v>0</v>
      </c>
      <c r="G41" s="6">
        <v>0</v>
      </c>
      <c r="H41" s="2"/>
    </row>
    <row r="42" spans="1:8" ht="25.5" customHeight="1">
      <c r="A42" s="12"/>
      <c r="B42" s="22"/>
      <c r="C42" s="16"/>
      <c r="D42" s="5" t="s">
        <v>7</v>
      </c>
      <c r="E42" s="6">
        <v>0</v>
      </c>
      <c r="F42" s="6">
        <v>0</v>
      </c>
      <c r="G42" s="6">
        <v>0</v>
      </c>
      <c r="H42" s="2"/>
    </row>
    <row r="43" spans="1:8" ht="51" customHeight="1">
      <c r="A43" s="12"/>
      <c r="B43" s="22"/>
      <c r="C43" s="16"/>
      <c r="D43" s="5" t="s">
        <v>23</v>
      </c>
      <c r="E43" s="6">
        <v>399798.3</v>
      </c>
      <c r="F43" s="6">
        <v>400000</v>
      </c>
      <c r="G43" s="6">
        <v>500000</v>
      </c>
      <c r="H43" s="2"/>
    </row>
    <row r="44" spans="1:8" ht="25.5" customHeight="1">
      <c r="A44" s="12"/>
      <c r="B44" s="22"/>
      <c r="C44" s="16"/>
      <c r="D44" s="2" t="s">
        <v>9</v>
      </c>
      <c r="E44" s="6">
        <v>0</v>
      </c>
      <c r="F44" s="6">
        <v>0</v>
      </c>
      <c r="G44" s="6">
        <v>0</v>
      </c>
      <c r="H44" s="2"/>
    </row>
    <row r="45" spans="1:8" ht="14.45" customHeight="1">
      <c r="A45" s="12"/>
      <c r="B45" s="22"/>
      <c r="C45" s="16"/>
      <c r="D45" s="3" t="s">
        <v>10</v>
      </c>
      <c r="E45" s="7">
        <f>SUM(E41:E44)</f>
        <v>399798.3</v>
      </c>
      <c r="F45" s="7">
        <f t="shared" ref="F45:G45" si="12">SUM(F41:F44)</f>
        <v>400000</v>
      </c>
      <c r="G45" s="7">
        <f t="shared" si="12"/>
        <v>500000</v>
      </c>
      <c r="H45" s="3"/>
    </row>
    <row r="46" spans="1:8" ht="39" customHeight="1">
      <c r="A46" s="11" t="s">
        <v>37</v>
      </c>
      <c r="B46" s="21" t="s">
        <v>38</v>
      </c>
      <c r="C46" s="16" t="s">
        <v>39</v>
      </c>
      <c r="D46" s="5" t="s">
        <v>8</v>
      </c>
      <c r="E46" s="6">
        <v>0</v>
      </c>
      <c r="F46" s="6">
        <v>0</v>
      </c>
      <c r="G46" s="6">
        <v>0</v>
      </c>
      <c r="H46" s="2"/>
    </row>
    <row r="47" spans="1:8" ht="26.25" customHeight="1">
      <c r="A47" s="12"/>
      <c r="B47" s="22"/>
      <c r="C47" s="16"/>
      <c r="D47" s="5" t="s">
        <v>7</v>
      </c>
      <c r="E47" s="6">
        <v>0</v>
      </c>
      <c r="F47" s="6">
        <v>0</v>
      </c>
      <c r="G47" s="6">
        <v>0</v>
      </c>
      <c r="H47" s="2"/>
    </row>
    <row r="48" spans="1:8" ht="51.75" customHeight="1">
      <c r="A48" s="12"/>
      <c r="B48" s="22"/>
      <c r="C48" s="16"/>
      <c r="D48" s="5" t="s">
        <v>23</v>
      </c>
      <c r="E48" s="6">
        <v>7852065.5</v>
      </c>
      <c r="F48" s="6">
        <v>8547891.8699999992</v>
      </c>
      <c r="G48" s="6">
        <v>10743653.41</v>
      </c>
      <c r="H48" s="2"/>
    </row>
    <row r="49" spans="1:8" ht="26.25" customHeight="1">
      <c r="A49" s="12"/>
      <c r="B49" s="22"/>
      <c r="C49" s="16"/>
      <c r="D49" s="2" t="s">
        <v>9</v>
      </c>
      <c r="E49" s="6">
        <v>0</v>
      </c>
      <c r="F49" s="6">
        <v>0</v>
      </c>
      <c r="G49" s="6">
        <v>0</v>
      </c>
      <c r="H49" s="2"/>
    </row>
    <row r="50" spans="1:8" ht="14.45" customHeight="1">
      <c r="A50" s="12"/>
      <c r="B50" s="22"/>
      <c r="C50" s="16"/>
      <c r="D50" s="3" t="s">
        <v>10</v>
      </c>
      <c r="E50" s="7">
        <f>SUM(E46:E49)</f>
        <v>7852065.5</v>
      </c>
      <c r="F50" s="7">
        <f t="shared" ref="F50:G50" si="13">SUM(F46:F49)</f>
        <v>8547891.8699999992</v>
      </c>
      <c r="G50" s="7">
        <f t="shared" si="13"/>
        <v>10743653.41</v>
      </c>
      <c r="H50" s="3"/>
    </row>
    <row r="51" spans="1:8" ht="38.25" customHeight="1">
      <c r="A51" s="11" t="s">
        <v>40</v>
      </c>
      <c r="B51" s="21" t="s">
        <v>41</v>
      </c>
      <c r="C51" s="16" t="s">
        <v>39</v>
      </c>
      <c r="D51" s="5" t="s">
        <v>8</v>
      </c>
      <c r="E51" s="6">
        <v>0</v>
      </c>
      <c r="F51" s="6">
        <v>0</v>
      </c>
      <c r="G51" s="6">
        <v>0</v>
      </c>
      <c r="H51" s="2"/>
    </row>
    <row r="52" spans="1:8" ht="26.25" customHeight="1">
      <c r="A52" s="12"/>
      <c r="B52" s="22"/>
      <c r="C52" s="16"/>
      <c r="D52" s="5" t="s">
        <v>7</v>
      </c>
      <c r="E52" s="6">
        <v>0</v>
      </c>
      <c r="F52" s="6">
        <v>0</v>
      </c>
      <c r="G52" s="6">
        <v>0</v>
      </c>
      <c r="H52" s="2"/>
    </row>
    <row r="53" spans="1:8" ht="51.75" customHeight="1">
      <c r="A53" s="12"/>
      <c r="B53" s="22"/>
      <c r="C53" s="16"/>
      <c r="D53" s="5" t="s">
        <v>23</v>
      </c>
      <c r="E53" s="6">
        <v>1226621.0900000001</v>
      </c>
      <c r="F53" s="6">
        <v>900000</v>
      </c>
      <c r="G53" s="6">
        <v>950000</v>
      </c>
      <c r="H53" s="2"/>
    </row>
    <row r="54" spans="1:8" ht="27" customHeight="1">
      <c r="A54" s="12"/>
      <c r="B54" s="22"/>
      <c r="C54" s="16"/>
      <c r="D54" s="2" t="s">
        <v>9</v>
      </c>
      <c r="E54" s="6">
        <v>0</v>
      </c>
      <c r="F54" s="6">
        <v>0</v>
      </c>
      <c r="G54" s="6">
        <v>0</v>
      </c>
      <c r="H54" s="2"/>
    </row>
    <row r="55" spans="1:8" ht="14.45" customHeight="1">
      <c r="A55" s="12"/>
      <c r="B55" s="22"/>
      <c r="C55" s="16"/>
      <c r="D55" s="3" t="s">
        <v>10</v>
      </c>
      <c r="E55" s="7">
        <f>SUM(E51:E54)</f>
        <v>1226621.0900000001</v>
      </c>
      <c r="F55" s="7">
        <f t="shared" ref="F55:G55" si="14">SUM(F51:F54)</f>
        <v>900000</v>
      </c>
      <c r="G55" s="7">
        <f t="shared" si="14"/>
        <v>950000</v>
      </c>
      <c r="H55" s="3"/>
    </row>
    <row r="56" spans="1:8" ht="39" customHeight="1">
      <c r="A56" s="11" t="s">
        <v>42</v>
      </c>
      <c r="B56" s="21" t="s">
        <v>43</v>
      </c>
      <c r="C56" s="16" t="s">
        <v>27</v>
      </c>
      <c r="D56" s="5" t="s">
        <v>8</v>
      </c>
      <c r="E56" s="6">
        <v>0</v>
      </c>
      <c r="F56" s="6">
        <v>0</v>
      </c>
      <c r="G56" s="6">
        <v>0</v>
      </c>
      <c r="H56" s="2"/>
    </row>
    <row r="57" spans="1:8" ht="27" customHeight="1">
      <c r="A57" s="12"/>
      <c r="B57" s="22"/>
      <c r="C57" s="16"/>
      <c r="D57" s="5" t="s">
        <v>7</v>
      </c>
      <c r="E57" s="6">
        <v>0</v>
      </c>
      <c r="F57" s="6">
        <v>0</v>
      </c>
      <c r="G57" s="6">
        <v>0</v>
      </c>
      <c r="H57" s="2"/>
    </row>
    <row r="58" spans="1:8" ht="52.5" customHeight="1">
      <c r="A58" s="12"/>
      <c r="B58" s="22"/>
      <c r="C58" s="16"/>
      <c r="D58" s="5" t="s">
        <v>23</v>
      </c>
      <c r="E58" s="6">
        <v>95496</v>
      </c>
      <c r="F58" s="6">
        <v>95500</v>
      </c>
      <c r="G58" s="6">
        <v>95500</v>
      </c>
      <c r="H58" s="2"/>
    </row>
    <row r="59" spans="1:8" ht="25.5" customHeight="1">
      <c r="A59" s="12"/>
      <c r="B59" s="22"/>
      <c r="C59" s="16"/>
      <c r="D59" s="2" t="s">
        <v>9</v>
      </c>
      <c r="E59" s="6">
        <v>0</v>
      </c>
      <c r="F59" s="6">
        <v>0</v>
      </c>
      <c r="G59" s="6">
        <v>0</v>
      </c>
      <c r="H59" s="2"/>
    </row>
    <row r="60" spans="1:8" ht="14.45" customHeight="1">
      <c r="A60" s="12"/>
      <c r="B60" s="22"/>
      <c r="C60" s="16"/>
      <c r="D60" s="3" t="s">
        <v>10</v>
      </c>
      <c r="E60" s="7">
        <f>SUM(E56:E59)</f>
        <v>95496</v>
      </c>
      <c r="F60" s="7">
        <f t="shared" ref="F60:G60" si="15">SUM(F56:F59)</f>
        <v>95500</v>
      </c>
      <c r="G60" s="7">
        <f t="shared" si="15"/>
        <v>95500</v>
      </c>
      <c r="H60" s="3"/>
    </row>
    <row r="61" spans="1:8" ht="39" customHeight="1">
      <c r="A61" s="11" t="s">
        <v>44</v>
      </c>
      <c r="B61" s="21" t="s">
        <v>64</v>
      </c>
      <c r="C61" s="19" t="s">
        <v>27</v>
      </c>
      <c r="D61" s="5" t="s">
        <v>8</v>
      </c>
      <c r="E61" s="6">
        <v>0</v>
      </c>
      <c r="F61" s="6">
        <v>0</v>
      </c>
      <c r="G61" s="6">
        <v>0</v>
      </c>
      <c r="H61" s="2"/>
    </row>
    <row r="62" spans="1:8" ht="25.5" customHeight="1">
      <c r="A62" s="12"/>
      <c r="B62" s="22"/>
      <c r="C62" s="14"/>
      <c r="D62" s="5" t="s">
        <v>7</v>
      </c>
      <c r="E62" s="6">
        <v>0</v>
      </c>
      <c r="F62" s="6">
        <v>0</v>
      </c>
      <c r="G62" s="6">
        <v>0</v>
      </c>
      <c r="H62" s="2"/>
    </row>
    <row r="63" spans="1:8" ht="51.75" customHeight="1">
      <c r="A63" s="12"/>
      <c r="B63" s="22"/>
      <c r="C63" s="14"/>
      <c r="D63" s="5" t="s">
        <v>23</v>
      </c>
      <c r="E63" s="6">
        <v>116791.02</v>
      </c>
      <c r="F63" s="6">
        <v>500000</v>
      </c>
      <c r="G63" s="6">
        <v>500000</v>
      </c>
      <c r="H63" s="2"/>
    </row>
    <row r="64" spans="1:8" ht="25.5" customHeight="1">
      <c r="A64" s="12"/>
      <c r="B64" s="22"/>
      <c r="C64" s="14"/>
      <c r="D64" s="2" t="s">
        <v>9</v>
      </c>
      <c r="E64" s="6">
        <v>0</v>
      </c>
      <c r="F64" s="6">
        <v>0</v>
      </c>
      <c r="G64" s="6">
        <v>0</v>
      </c>
      <c r="H64" s="2"/>
    </row>
    <row r="65" spans="1:8" ht="14.45" customHeight="1">
      <c r="A65" s="12"/>
      <c r="B65" s="22"/>
      <c r="C65" s="15"/>
      <c r="D65" s="3" t="s">
        <v>10</v>
      </c>
      <c r="E65" s="7">
        <f>SUM(E61:E64)</f>
        <v>116791.02</v>
      </c>
      <c r="F65" s="7">
        <f t="shared" ref="F65:G65" si="16">SUM(F61:F64)</f>
        <v>500000</v>
      </c>
      <c r="G65" s="7">
        <f t="shared" si="16"/>
        <v>500000</v>
      </c>
      <c r="H65" s="3"/>
    </row>
    <row r="66" spans="1:8" ht="39" customHeight="1">
      <c r="A66" s="24" t="s">
        <v>14</v>
      </c>
      <c r="B66" s="21" t="s">
        <v>45</v>
      </c>
      <c r="C66" s="16" t="s">
        <v>27</v>
      </c>
      <c r="D66" s="5" t="s">
        <v>8</v>
      </c>
      <c r="E66" s="6">
        <f>E71+E76+E81</f>
        <v>0</v>
      </c>
      <c r="F66" s="6">
        <f t="shared" ref="F66:G66" si="17">F71+F76+F81</f>
        <v>0</v>
      </c>
      <c r="G66" s="6">
        <f t="shared" si="17"/>
        <v>0</v>
      </c>
      <c r="H66" s="38" t="s">
        <v>73</v>
      </c>
    </row>
    <row r="67" spans="1:8" ht="25.5" customHeight="1">
      <c r="A67" s="25"/>
      <c r="B67" s="22"/>
      <c r="C67" s="16"/>
      <c r="D67" s="5" t="s">
        <v>7</v>
      </c>
      <c r="E67" s="6">
        <f>E72+E77+E82</f>
        <v>0</v>
      </c>
      <c r="F67" s="6">
        <f t="shared" ref="F67:G67" si="18">F72+F77+F82</f>
        <v>0</v>
      </c>
      <c r="G67" s="6">
        <f t="shared" si="18"/>
        <v>0</v>
      </c>
      <c r="H67" s="29"/>
    </row>
    <row r="68" spans="1:8" ht="52.5" customHeight="1">
      <c r="A68" s="25"/>
      <c r="B68" s="22"/>
      <c r="C68" s="16"/>
      <c r="D68" s="5" t="s">
        <v>23</v>
      </c>
      <c r="E68" s="6">
        <f>E73+E78+E83</f>
        <v>733926.89999999991</v>
      </c>
      <c r="F68" s="6">
        <f t="shared" ref="F68:G68" si="19">F73+F78+F83</f>
        <v>277550</v>
      </c>
      <c r="G68" s="6">
        <f t="shared" si="19"/>
        <v>277550</v>
      </c>
      <c r="H68" s="29"/>
    </row>
    <row r="69" spans="1:8" ht="24.75" customHeight="1">
      <c r="A69" s="25"/>
      <c r="B69" s="22"/>
      <c r="C69" s="16"/>
      <c r="D69" s="2" t="s">
        <v>9</v>
      </c>
      <c r="E69" s="6">
        <f>E74+E79+E84</f>
        <v>0</v>
      </c>
      <c r="F69" s="6">
        <f t="shared" ref="F69:G69" si="20">F74+F79+F84</f>
        <v>0</v>
      </c>
      <c r="G69" s="6">
        <f t="shared" si="20"/>
        <v>0</v>
      </c>
      <c r="H69" s="29"/>
    </row>
    <row r="70" spans="1:8" ht="14.45" customHeight="1">
      <c r="A70" s="26"/>
      <c r="B70" s="22"/>
      <c r="C70" s="16"/>
      <c r="D70" s="3" t="s">
        <v>10</v>
      </c>
      <c r="E70" s="7">
        <f>SUM(E66:E69)</f>
        <v>733926.89999999991</v>
      </c>
      <c r="F70" s="7">
        <f t="shared" ref="F70:G70" si="21">SUM(F66:F69)</f>
        <v>277550</v>
      </c>
      <c r="G70" s="7">
        <f t="shared" si="21"/>
        <v>277550</v>
      </c>
      <c r="H70" s="30"/>
    </row>
    <row r="71" spans="1:8" ht="39" customHeight="1">
      <c r="A71" s="20" t="s">
        <v>15</v>
      </c>
      <c r="B71" s="21" t="s">
        <v>71</v>
      </c>
      <c r="C71" s="16" t="s">
        <v>27</v>
      </c>
      <c r="D71" s="5" t="s">
        <v>8</v>
      </c>
      <c r="E71" s="6">
        <v>0</v>
      </c>
      <c r="F71" s="6">
        <v>0</v>
      </c>
      <c r="G71" s="6">
        <v>0</v>
      </c>
      <c r="H71" s="10"/>
    </row>
    <row r="72" spans="1:8" ht="25.5" customHeight="1">
      <c r="A72" s="12"/>
      <c r="B72" s="22"/>
      <c r="C72" s="16"/>
      <c r="D72" s="5" t="s">
        <v>7</v>
      </c>
      <c r="E72" s="6">
        <v>0</v>
      </c>
      <c r="F72" s="6">
        <v>0</v>
      </c>
      <c r="G72" s="6">
        <v>0</v>
      </c>
      <c r="H72" s="10"/>
    </row>
    <row r="73" spans="1:8" ht="51.75" customHeight="1">
      <c r="A73" s="12"/>
      <c r="B73" s="22"/>
      <c r="C73" s="16"/>
      <c r="D73" s="5" t="s">
        <v>23</v>
      </c>
      <c r="E73" s="6">
        <v>555359.19999999995</v>
      </c>
      <c r="F73" s="6">
        <v>0</v>
      </c>
      <c r="G73" s="6">
        <v>0</v>
      </c>
      <c r="H73" s="10"/>
    </row>
    <row r="74" spans="1:8" ht="27" customHeight="1">
      <c r="A74" s="12"/>
      <c r="B74" s="22"/>
      <c r="C74" s="16"/>
      <c r="D74" s="10" t="s">
        <v>9</v>
      </c>
      <c r="E74" s="6">
        <v>0</v>
      </c>
      <c r="F74" s="6">
        <v>0</v>
      </c>
      <c r="G74" s="6">
        <v>0</v>
      </c>
      <c r="H74" s="10"/>
    </row>
    <row r="75" spans="1:8" ht="14.45" customHeight="1">
      <c r="A75" s="12"/>
      <c r="B75" s="22"/>
      <c r="C75" s="16"/>
      <c r="D75" s="3" t="s">
        <v>10</v>
      </c>
      <c r="E75" s="7">
        <f>SUM(E71:E74)</f>
        <v>555359.19999999995</v>
      </c>
      <c r="F75" s="7">
        <f t="shared" ref="F75:G75" si="22">SUM(F71:F74)</f>
        <v>0</v>
      </c>
      <c r="G75" s="7">
        <f t="shared" si="22"/>
        <v>0</v>
      </c>
      <c r="H75" s="3"/>
    </row>
    <row r="76" spans="1:8" ht="38.25" customHeight="1">
      <c r="A76" s="20" t="s">
        <v>16</v>
      </c>
      <c r="B76" s="21" t="s">
        <v>46</v>
      </c>
      <c r="C76" s="16" t="s">
        <v>27</v>
      </c>
      <c r="D76" s="5" t="s">
        <v>8</v>
      </c>
      <c r="E76" s="6">
        <v>0</v>
      </c>
      <c r="F76" s="6">
        <v>0</v>
      </c>
      <c r="G76" s="6">
        <v>0</v>
      </c>
      <c r="H76" s="2"/>
    </row>
    <row r="77" spans="1:8" ht="24.75" customHeight="1">
      <c r="A77" s="12"/>
      <c r="B77" s="22"/>
      <c r="C77" s="16"/>
      <c r="D77" s="5" t="s">
        <v>7</v>
      </c>
      <c r="E77" s="6">
        <v>0</v>
      </c>
      <c r="F77" s="6">
        <v>0</v>
      </c>
      <c r="G77" s="6">
        <v>0</v>
      </c>
      <c r="H77" s="2"/>
    </row>
    <row r="78" spans="1:8" ht="51" customHeight="1">
      <c r="A78" s="12"/>
      <c r="B78" s="22"/>
      <c r="C78" s="16"/>
      <c r="D78" s="5" t="s">
        <v>23</v>
      </c>
      <c r="E78" s="6">
        <v>178567.7</v>
      </c>
      <c r="F78" s="6">
        <v>177550</v>
      </c>
      <c r="G78" s="6">
        <v>177550</v>
      </c>
      <c r="H78" s="2"/>
    </row>
    <row r="79" spans="1:8" ht="27" customHeight="1">
      <c r="A79" s="12"/>
      <c r="B79" s="22"/>
      <c r="C79" s="16"/>
      <c r="D79" s="2" t="s">
        <v>9</v>
      </c>
      <c r="E79" s="6">
        <v>0</v>
      </c>
      <c r="F79" s="6">
        <v>0</v>
      </c>
      <c r="G79" s="6">
        <v>0</v>
      </c>
      <c r="H79" s="2"/>
    </row>
    <row r="80" spans="1:8" ht="14.45" customHeight="1">
      <c r="A80" s="12"/>
      <c r="B80" s="22"/>
      <c r="C80" s="16"/>
      <c r="D80" s="3" t="s">
        <v>10</v>
      </c>
      <c r="E80" s="7">
        <f>SUM(E76:E79)</f>
        <v>178567.7</v>
      </c>
      <c r="F80" s="7">
        <f t="shared" ref="F80:G80" si="23">SUM(F76:F79)</f>
        <v>177550</v>
      </c>
      <c r="G80" s="7">
        <f t="shared" si="23"/>
        <v>177550</v>
      </c>
      <c r="H80" s="3"/>
    </row>
    <row r="81" spans="1:8" ht="39" customHeight="1">
      <c r="A81" s="20" t="s">
        <v>69</v>
      </c>
      <c r="B81" s="21" t="s">
        <v>70</v>
      </c>
      <c r="C81" s="16" t="s">
        <v>27</v>
      </c>
      <c r="D81" s="5" t="s">
        <v>8</v>
      </c>
      <c r="E81" s="6">
        <v>0</v>
      </c>
      <c r="F81" s="6">
        <v>0</v>
      </c>
      <c r="G81" s="6">
        <v>0</v>
      </c>
      <c r="H81" s="2"/>
    </row>
    <row r="82" spans="1:8" ht="25.5" customHeight="1">
      <c r="A82" s="12"/>
      <c r="B82" s="22"/>
      <c r="C82" s="16"/>
      <c r="D82" s="5" t="s">
        <v>7</v>
      </c>
      <c r="E82" s="6">
        <v>0</v>
      </c>
      <c r="F82" s="6">
        <v>0</v>
      </c>
      <c r="G82" s="6">
        <v>0</v>
      </c>
      <c r="H82" s="2"/>
    </row>
    <row r="83" spans="1:8" ht="51.75" customHeight="1">
      <c r="A83" s="12"/>
      <c r="B83" s="22"/>
      <c r="C83" s="16"/>
      <c r="D83" s="5" t="s">
        <v>23</v>
      </c>
      <c r="E83" s="6">
        <v>0</v>
      </c>
      <c r="F83" s="6">
        <v>100000</v>
      </c>
      <c r="G83" s="6">
        <v>100000</v>
      </c>
      <c r="H83" s="2"/>
    </row>
    <row r="84" spans="1:8" ht="27" customHeight="1">
      <c r="A84" s="12"/>
      <c r="B84" s="22"/>
      <c r="C84" s="16"/>
      <c r="D84" s="2" t="s">
        <v>9</v>
      </c>
      <c r="E84" s="6">
        <v>0</v>
      </c>
      <c r="F84" s="6">
        <v>0</v>
      </c>
      <c r="G84" s="6">
        <v>0</v>
      </c>
      <c r="H84" s="2"/>
    </row>
    <row r="85" spans="1:8" ht="14.45" customHeight="1">
      <c r="A85" s="12"/>
      <c r="B85" s="22"/>
      <c r="C85" s="16"/>
      <c r="D85" s="3" t="s">
        <v>10</v>
      </c>
      <c r="E85" s="7">
        <f>SUM(E81:E84)</f>
        <v>0</v>
      </c>
      <c r="F85" s="7">
        <f t="shared" ref="F85:G85" si="24">SUM(F81:F84)</f>
        <v>100000</v>
      </c>
      <c r="G85" s="7">
        <f t="shared" si="24"/>
        <v>100000</v>
      </c>
      <c r="H85" s="3"/>
    </row>
    <row r="86" spans="1:8" ht="39" customHeight="1">
      <c r="A86" s="20" t="s">
        <v>47</v>
      </c>
      <c r="B86" s="21" t="s">
        <v>49</v>
      </c>
      <c r="C86" s="16" t="s">
        <v>27</v>
      </c>
      <c r="D86" s="5" t="s">
        <v>8</v>
      </c>
      <c r="E86" s="6">
        <f>E91</f>
        <v>0</v>
      </c>
      <c r="F86" s="6">
        <f t="shared" ref="F86:G86" si="25">F91</f>
        <v>0</v>
      </c>
      <c r="G86" s="6">
        <f t="shared" si="25"/>
        <v>0</v>
      </c>
      <c r="H86" s="38" t="s">
        <v>74</v>
      </c>
    </row>
    <row r="87" spans="1:8" ht="25.5" customHeight="1">
      <c r="A87" s="12"/>
      <c r="B87" s="22"/>
      <c r="C87" s="16"/>
      <c r="D87" s="5" t="s">
        <v>7</v>
      </c>
      <c r="E87" s="6">
        <f>E92</f>
        <v>200</v>
      </c>
      <c r="F87" s="6">
        <f t="shared" ref="F87:G87" si="26">F92</f>
        <v>200</v>
      </c>
      <c r="G87" s="6">
        <f t="shared" si="26"/>
        <v>200</v>
      </c>
      <c r="H87" s="29"/>
    </row>
    <row r="88" spans="1:8" ht="51.75" customHeight="1">
      <c r="A88" s="12"/>
      <c r="B88" s="22"/>
      <c r="C88" s="16"/>
      <c r="D88" s="5" t="s">
        <v>23</v>
      </c>
      <c r="E88" s="6">
        <f>E93</f>
        <v>0</v>
      </c>
      <c r="F88" s="6">
        <f t="shared" ref="F88:G88" si="27">F93</f>
        <v>0</v>
      </c>
      <c r="G88" s="6">
        <f t="shared" si="27"/>
        <v>0</v>
      </c>
      <c r="H88" s="29"/>
    </row>
    <row r="89" spans="1:8" ht="26.25" customHeight="1">
      <c r="A89" s="12"/>
      <c r="B89" s="22"/>
      <c r="C89" s="16"/>
      <c r="D89" s="2" t="s">
        <v>9</v>
      </c>
      <c r="E89" s="6">
        <f>E94</f>
        <v>0</v>
      </c>
      <c r="F89" s="6">
        <f t="shared" ref="F89:G89" si="28">F94</f>
        <v>0</v>
      </c>
      <c r="G89" s="6">
        <f t="shared" si="28"/>
        <v>0</v>
      </c>
      <c r="H89" s="29"/>
    </row>
    <row r="90" spans="1:8" ht="14.45" customHeight="1">
      <c r="A90" s="12"/>
      <c r="B90" s="22"/>
      <c r="C90" s="16"/>
      <c r="D90" s="3" t="s">
        <v>10</v>
      </c>
      <c r="E90" s="7">
        <f>SUM(E86:E89)</f>
        <v>200</v>
      </c>
      <c r="F90" s="7">
        <f t="shared" ref="F90:G90" si="29">SUM(F86:F89)</f>
        <v>200</v>
      </c>
      <c r="G90" s="7">
        <f t="shared" si="29"/>
        <v>200</v>
      </c>
      <c r="H90" s="30"/>
    </row>
    <row r="91" spans="1:8" ht="38.25" customHeight="1">
      <c r="A91" s="20" t="s">
        <v>50</v>
      </c>
      <c r="B91" s="21" t="s">
        <v>48</v>
      </c>
      <c r="C91" s="16" t="s">
        <v>27</v>
      </c>
      <c r="D91" s="5" t="s">
        <v>8</v>
      </c>
      <c r="E91" s="6">
        <v>0</v>
      </c>
      <c r="F91" s="6">
        <v>0</v>
      </c>
      <c r="G91" s="6">
        <v>0</v>
      </c>
      <c r="H91" s="2"/>
    </row>
    <row r="92" spans="1:8" ht="25.5" customHeight="1">
      <c r="A92" s="12"/>
      <c r="B92" s="22"/>
      <c r="C92" s="16"/>
      <c r="D92" s="5" t="s">
        <v>7</v>
      </c>
      <c r="E92" s="6">
        <v>200</v>
      </c>
      <c r="F92" s="6">
        <v>200</v>
      </c>
      <c r="G92" s="6">
        <v>200</v>
      </c>
      <c r="H92" s="2"/>
    </row>
    <row r="93" spans="1:8" ht="51" customHeight="1">
      <c r="A93" s="12"/>
      <c r="B93" s="22"/>
      <c r="C93" s="16"/>
      <c r="D93" s="5" t="s">
        <v>23</v>
      </c>
      <c r="E93" s="6">
        <v>0</v>
      </c>
      <c r="F93" s="6">
        <v>0</v>
      </c>
      <c r="G93" s="6">
        <v>0</v>
      </c>
      <c r="H93" s="2"/>
    </row>
    <row r="94" spans="1:8" ht="25.5" customHeight="1">
      <c r="A94" s="12"/>
      <c r="B94" s="22"/>
      <c r="C94" s="16"/>
      <c r="D94" s="2" t="s">
        <v>9</v>
      </c>
      <c r="E94" s="6">
        <v>0</v>
      </c>
      <c r="F94" s="6">
        <v>0</v>
      </c>
      <c r="G94" s="6">
        <v>0</v>
      </c>
      <c r="H94" s="2"/>
    </row>
    <row r="95" spans="1:8" ht="14.45" customHeight="1">
      <c r="A95" s="12"/>
      <c r="B95" s="22"/>
      <c r="C95" s="16"/>
      <c r="D95" s="3" t="s">
        <v>10</v>
      </c>
      <c r="E95" s="7">
        <f>SUM(E91:E94)</f>
        <v>200</v>
      </c>
      <c r="F95" s="7">
        <f t="shared" ref="F95:G95" si="30">SUM(F91:F94)</f>
        <v>200</v>
      </c>
      <c r="G95" s="7">
        <f t="shared" si="30"/>
        <v>200</v>
      </c>
      <c r="H95" s="3"/>
    </row>
    <row r="96" spans="1:8" ht="39" customHeight="1">
      <c r="A96" s="23" t="s">
        <v>0</v>
      </c>
      <c r="B96" s="17" t="s">
        <v>51</v>
      </c>
      <c r="C96" s="16" t="s">
        <v>52</v>
      </c>
      <c r="D96" s="5" t="s">
        <v>8</v>
      </c>
      <c r="E96" s="6">
        <f>E101</f>
        <v>0</v>
      </c>
      <c r="F96" s="6">
        <f t="shared" ref="F96:G96" si="31">F101</f>
        <v>0</v>
      </c>
      <c r="G96" s="6">
        <f t="shared" si="31"/>
        <v>0</v>
      </c>
      <c r="H96" s="2"/>
    </row>
    <row r="97" spans="1:8" ht="25.5" customHeight="1">
      <c r="A97" s="12"/>
      <c r="B97" s="18"/>
      <c r="C97" s="16"/>
      <c r="D97" s="5" t="s">
        <v>7</v>
      </c>
      <c r="E97" s="6">
        <f>E102</f>
        <v>1788861.2</v>
      </c>
      <c r="F97" s="6">
        <f t="shared" ref="F97:G97" si="32">F102</f>
        <v>0</v>
      </c>
      <c r="G97" s="6">
        <f t="shared" si="32"/>
        <v>0</v>
      </c>
      <c r="H97" s="2"/>
    </row>
    <row r="98" spans="1:8" ht="51" customHeight="1">
      <c r="A98" s="12"/>
      <c r="B98" s="18"/>
      <c r="C98" s="16"/>
      <c r="D98" s="5" t="s">
        <v>23</v>
      </c>
      <c r="E98" s="6">
        <f>E103</f>
        <v>1578639.02</v>
      </c>
      <c r="F98" s="6">
        <f t="shared" ref="F98:G98" si="33">F103</f>
        <v>1350000</v>
      </c>
      <c r="G98" s="6">
        <f t="shared" si="33"/>
        <v>1350000</v>
      </c>
      <c r="H98" s="2"/>
    </row>
    <row r="99" spans="1:8" ht="25.5" customHeight="1">
      <c r="A99" s="12"/>
      <c r="B99" s="18"/>
      <c r="C99" s="16"/>
      <c r="D99" s="2" t="s">
        <v>9</v>
      </c>
      <c r="E99" s="6">
        <f>E104</f>
        <v>0</v>
      </c>
      <c r="F99" s="6">
        <f t="shared" ref="F99:G99" si="34">F104</f>
        <v>0</v>
      </c>
      <c r="G99" s="6">
        <f t="shared" si="34"/>
        <v>0</v>
      </c>
      <c r="H99" s="2"/>
    </row>
    <row r="100" spans="1:8" ht="14.45" customHeight="1">
      <c r="A100" s="12"/>
      <c r="B100" s="18"/>
      <c r="C100" s="16"/>
      <c r="D100" s="3" t="s">
        <v>10</v>
      </c>
      <c r="E100" s="7">
        <f>SUM(E96:E99)</f>
        <v>3367500.2199999997</v>
      </c>
      <c r="F100" s="7">
        <f t="shared" ref="F100:G100" si="35">SUM(F96:F99)</f>
        <v>1350000</v>
      </c>
      <c r="G100" s="7">
        <f t="shared" si="35"/>
        <v>1350000</v>
      </c>
      <c r="H100" s="3"/>
    </row>
    <row r="101" spans="1:8" ht="39" customHeight="1">
      <c r="A101" s="11" t="s">
        <v>61</v>
      </c>
      <c r="B101" s="13" t="s">
        <v>54</v>
      </c>
      <c r="C101" s="16" t="s">
        <v>52</v>
      </c>
      <c r="D101" s="5" t="s">
        <v>8</v>
      </c>
      <c r="E101" s="6">
        <f>E106+E111+E116+E121</f>
        <v>0</v>
      </c>
      <c r="F101" s="6">
        <f t="shared" ref="F101:G101" si="36">F106+F111+F116+F121</f>
        <v>0</v>
      </c>
      <c r="G101" s="6">
        <f t="shared" si="36"/>
        <v>0</v>
      </c>
      <c r="H101" s="38" t="s">
        <v>75</v>
      </c>
    </row>
    <row r="102" spans="1:8" ht="25.5" customHeight="1">
      <c r="A102" s="12"/>
      <c r="B102" s="14"/>
      <c r="C102" s="16"/>
      <c r="D102" s="5" t="s">
        <v>7</v>
      </c>
      <c r="E102" s="6">
        <f>E107+E112+E117+E122</f>
        <v>1788861.2</v>
      </c>
      <c r="F102" s="6">
        <f t="shared" ref="F102:G102" si="37">F107+F112+F117+F122</f>
        <v>0</v>
      </c>
      <c r="G102" s="6">
        <f t="shared" si="37"/>
        <v>0</v>
      </c>
      <c r="H102" s="40"/>
    </row>
    <row r="103" spans="1:8" ht="51">
      <c r="A103" s="12"/>
      <c r="B103" s="14"/>
      <c r="C103" s="16"/>
      <c r="D103" s="5" t="s">
        <v>23</v>
      </c>
      <c r="E103" s="6">
        <f>E108+E113+E118+E123</f>
        <v>1578639.02</v>
      </c>
      <c r="F103" s="6">
        <f t="shared" ref="F103:G103" si="38">F108+F113+F118+F123</f>
        <v>1350000</v>
      </c>
      <c r="G103" s="6">
        <f t="shared" si="38"/>
        <v>1350000</v>
      </c>
      <c r="H103" s="40"/>
    </row>
    <row r="104" spans="1:8" ht="25.5">
      <c r="A104" s="12"/>
      <c r="B104" s="14"/>
      <c r="C104" s="16"/>
      <c r="D104" s="2" t="s">
        <v>9</v>
      </c>
      <c r="E104" s="6">
        <f>E109+E114+E119+E124</f>
        <v>0</v>
      </c>
      <c r="F104" s="6">
        <f t="shared" ref="F104:G104" si="39">F109+F114+F119+F124</f>
        <v>0</v>
      </c>
      <c r="G104" s="6">
        <f t="shared" si="39"/>
        <v>0</v>
      </c>
      <c r="H104" s="40"/>
    </row>
    <row r="105" spans="1:8">
      <c r="A105" s="12"/>
      <c r="B105" s="15"/>
      <c r="C105" s="16"/>
      <c r="D105" s="3" t="s">
        <v>10</v>
      </c>
      <c r="E105" s="7">
        <f>SUM(E101:E104)</f>
        <v>3367500.2199999997</v>
      </c>
      <c r="F105" s="7">
        <f t="shared" ref="F105:G105" si="40">SUM(F101:F104)</f>
        <v>1350000</v>
      </c>
      <c r="G105" s="7">
        <f t="shared" si="40"/>
        <v>1350000</v>
      </c>
      <c r="H105" s="41"/>
    </row>
    <row r="106" spans="1:8" ht="38.25">
      <c r="A106" s="11" t="s">
        <v>62</v>
      </c>
      <c r="B106" s="13" t="s">
        <v>56</v>
      </c>
      <c r="C106" s="16" t="s">
        <v>52</v>
      </c>
      <c r="D106" s="5" t="s">
        <v>8</v>
      </c>
      <c r="E106" s="6">
        <v>0</v>
      </c>
      <c r="F106" s="6">
        <v>0</v>
      </c>
      <c r="G106" s="6">
        <v>0</v>
      </c>
      <c r="H106" s="2"/>
    </row>
    <row r="107" spans="1:8" ht="26.25" customHeight="1">
      <c r="A107" s="12"/>
      <c r="B107" s="14"/>
      <c r="C107" s="16"/>
      <c r="D107" s="5" t="s">
        <v>7</v>
      </c>
      <c r="E107" s="6">
        <v>0</v>
      </c>
      <c r="F107" s="6">
        <v>0</v>
      </c>
      <c r="G107" s="6">
        <v>0</v>
      </c>
      <c r="H107" s="2"/>
    </row>
    <row r="108" spans="1:8" ht="51">
      <c r="A108" s="12"/>
      <c r="B108" s="14"/>
      <c r="C108" s="16"/>
      <c r="D108" s="5" t="s">
        <v>23</v>
      </c>
      <c r="E108" s="6">
        <v>0</v>
      </c>
      <c r="F108" s="6">
        <v>900000</v>
      </c>
      <c r="G108" s="6">
        <v>900000</v>
      </c>
      <c r="H108" s="2"/>
    </row>
    <row r="109" spans="1:8" ht="25.5">
      <c r="A109" s="12"/>
      <c r="B109" s="14"/>
      <c r="C109" s="16"/>
      <c r="D109" s="2" t="s">
        <v>9</v>
      </c>
      <c r="E109" s="6">
        <v>0</v>
      </c>
      <c r="F109" s="6">
        <v>0</v>
      </c>
      <c r="G109" s="6">
        <v>0</v>
      </c>
      <c r="H109" s="2"/>
    </row>
    <row r="110" spans="1:8">
      <c r="A110" s="12"/>
      <c r="B110" s="15"/>
      <c r="C110" s="16"/>
      <c r="D110" s="3" t="s">
        <v>10</v>
      </c>
      <c r="E110" s="7">
        <f>SUM(E106:E109)</f>
        <v>0</v>
      </c>
      <c r="F110" s="7">
        <f t="shared" ref="F110:G110" si="41">SUM(F106:F109)</f>
        <v>900000</v>
      </c>
      <c r="G110" s="7">
        <f t="shared" si="41"/>
        <v>900000</v>
      </c>
      <c r="H110" s="3"/>
    </row>
    <row r="111" spans="1:8" ht="38.25">
      <c r="A111" s="11" t="s">
        <v>63</v>
      </c>
      <c r="B111" s="13" t="s">
        <v>57</v>
      </c>
      <c r="C111" s="16" t="s">
        <v>52</v>
      </c>
      <c r="D111" s="5" t="s">
        <v>8</v>
      </c>
      <c r="E111" s="6">
        <v>0</v>
      </c>
      <c r="F111" s="6">
        <v>0</v>
      </c>
      <c r="G111" s="6">
        <v>0</v>
      </c>
      <c r="H111" s="2"/>
    </row>
    <row r="112" spans="1:8" ht="26.25" customHeight="1">
      <c r="A112" s="12"/>
      <c r="B112" s="14"/>
      <c r="C112" s="16"/>
      <c r="D112" s="5" t="s">
        <v>7</v>
      </c>
      <c r="E112" s="6">
        <v>0</v>
      </c>
      <c r="F112" s="6">
        <v>0</v>
      </c>
      <c r="G112" s="6">
        <v>0</v>
      </c>
      <c r="H112" s="2"/>
    </row>
    <row r="113" spans="1:8" ht="51">
      <c r="A113" s="12"/>
      <c r="B113" s="14"/>
      <c r="C113" s="16"/>
      <c r="D113" s="5" t="s">
        <v>23</v>
      </c>
      <c r="E113" s="6">
        <v>811984.22</v>
      </c>
      <c r="F113" s="6">
        <v>450000</v>
      </c>
      <c r="G113" s="6">
        <v>450000</v>
      </c>
      <c r="H113" s="2"/>
    </row>
    <row r="114" spans="1:8" ht="25.5">
      <c r="A114" s="12"/>
      <c r="B114" s="14"/>
      <c r="C114" s="16"/>
      <c r="D114" s="2" t="s">
        <v>9</v>
      </c>
      <c r="E114" s="6">
        <v>0</v>
      </c>
      <c r="F114" s="6">
        <v>0</v>
      </c>
      <c r="G114" s="6">
        <v>0</v>
      </c>
      <c r="H114" s="2"/>
    </row>
    <row r="115" spans="1:8">
      <c r="A115" s="12"/>
      <c r="B115" s="15"/>
      <c r="C115" s="16"/>
      <c r="D115" s="3" t="s">
        <v>10</v>
      </c>
      <c r="E115" s="7">
        <f>SUM(E111:E114)</f>
        <v>811984.22</v>
      </c>
      <c r="F115" s="7">
        <f t="shared" ref="F115:G115" si="42">SUM(F111:F114)</f>
        <v>450000</v>
      </c>
      <c r="G115" s="7">
        <f t="shared" si="42"/>
        <v>450000</v>
      </c>
      <c r="H115" s="3"/>
    </row>
    <row r="116" spans="1:8" ht="38.25">
      <c r="A116" s="11" t="s">
        <v>65</v>
      </c>
      <c r="B116" s="19" t="s">
        <v>66</v>
      </c>
      <c r="C116" s="16" t="s">
        <v>52</v>
      </c>
      <c r="D116" s="5" t="s">
        <v>8</v>
      </c>
      <c r="E116" s="6">
        <v>0</v>
      </c>
      <c r="F116" s="6">
        <v>0</v>
      </c>
      <c r="G116" s="6">
        <v>0</v>
      </c>
      <c r="H116" s="9"/>
    </row>
    <row r="117" spans="1:8" ht="38.25">
      <c r="A117" s="12"/>
      <c r="B117" s="14"/>
      <c r="C117" s="16"/>
      <c r="D117" s="5" t="s">
        <v>7</v>
      </c>
      <c r="E117" s="6">
        <v>1489250</v>
      </c>
      <c r="F117" s="6">
        <v>0</v>
      </c>
      <c r="G117" s="6">
        <v>0</v>
      </c>
      <c r="H117" s="9"/>
    </row>
    <row r="118" spans="1:8" ht="51">
      <c r="A118" s="12"/>
      <c r="B118" s="14"/>
      <c r="C118" s="16"/>
      <c r="D118" s="5" t="s">
        <v>23</v>
      </c>
      <c r="E118" s="6">
        <v>638250</v>
      </c>
      <c r="F118" s="6">
        <v>0</v>
      </c>
      <c r="G118" s="6">
        <v>0</v>
      </c>
      <c r="H118" s="9"/>
    </row>
    <row r="119" spans="1:8" ht="25.5">
      <c r="A119" s="12"/>
      <c r="B119" s="14"/>
      <c r="C119" s="16"/>
      <c r="D119" s="9" t="s">
        <v>9</v>
      </c>
      <c r="E119" s="6">
        <v>0</v>
      </c>
      <c r="F119" s="6">
        <v>0</v>
      </c>
      <c r="G119" s="6">
        <v>0</v>
      </c>
      <c r="H119" s="9"/>
    </row>
    <row r="120" spans="1:8">
      <c r="A120" s="12"/>
      <c r="B120" s="15"/>
      <c r="C120" s="16"/>
      <c r="D120" s="3" t="s">
        <v>10</v>
      </c>
      <c r="E120" s="7">
        <f>SUM(E116:E119)</f>
        <v>2127500</v>
      </c>
      <c r="F120" s="7">
        <f t="shared" ref="F120:G120" si="43">SUM(F116:F119)</f>
        <v>0</v>
      </c>
      <c r="G120" s="7">
        <f t="shared" si="43"/>
        <v>0</v>
      </c>
      <c r="H120" s="3"/>
    </row>
    <row r="121" spans="1:8" ht="38.25">
      <c r="A121" s="11" t="s">
        <v>67</v>
      </c>
      <c r="B121" s="19" t="s">
        <v>68</v>
      </c>
      <c r="C121" s="16" t="s">
        <v>52</v>
      </c>
      <c r="D121" s="5" t="s">
        <v>8</v>
      </c>
      <c r="E121" s="6">
        <v>0</v>
      </c>
      <c r="F121" s="6">
        <v>0</v>
      </c>
      <c r="G121" s="6">
        <v>0</v>
      </c>
      <c r="H121" s="8"/>
    </row>
    <row r="122" spans="1:8" ht="38.25">
      <c r="A122" s="12"/>
      <c r="B122" s="14"/>
      <c r="C122" s="16"/>
      <c r="D122" s="5" t="s">
        <v>7</v>
      </c>
      <c r="E122" s="6">
        <v>299611.2</v>
      </c>
      <c r="F122" s="6">
        <v>0</v>
      </c>
      <c r="G122" s="6">
        <v>0</v>
      </c>
      <c r="H122" s="8"/>
    </row>
    <row r="123" spans="1:8" ht="51">
      <c r="A123" s="12"/>
      <c r="B123" s="14"/>
      <c r="C123" s="16"/>
      <c r="D123" s="5" t="s">
        <v>23</v>
      </c>
      <c r="E123" s="6">
        <v>128404.8</v>
      </c>
      <c r="F123" s="6">
        <v>0</v>
      </c>
      <c r="G123" s="6">
        <v>0</v>
      </c>
      <c r="H123" s="8"/>
    </row>
    <row r="124" spans="1:8" ht="25.5">
      <c r="A124" s="12"/>
      <c r="B124" s="14"/>
      <c r="C124" s="16"/>
      <c r="D124" s="8" t="s">
        <v>9</v>
      </c>
      <c r="E124" s="6">
        <v>0</v>
      </c>
      <c r="F124" s="6">
        <v>0</v>
      </c>
      <c r="G124" s="6">
        <v>0</v>
      </c>
      <c r="H124" s="8"/>
    </row>
    <row r="125" spans="1:8">
      <c r="A125" s="12"/>
      <c r="B125" s="15"/>
      <c r="C125" s="16"/>
      <c r="D125" s="3" t="s">
        <v>10</v>
      </c>
      <c r="E125" s="7">
        <f>SUM(E121:E124)</f>
        <v>428016</v>
      </c>
      <c r="F125" s="7">
        <f t="shared" ref="F125:G125" si="44">SUM(F121:F124)</f>
        <v>0</v>
      </c>
      <c r="G125" s="7">
        <f t="shared" si="44"/>
        <v>0</v>
      </c>
      <c r="H125" s="3"/>
    </row>
    <row r="126" spans="1:8" ht="38.25" customHeight="1">
      <c r="A126" s="11"/>
      <c r="B126" s="17" t="s">
        <v>58</v>
      </c>
      <c r="C126" s="16" t="s">
        <v>27</v>
      </c>
      <c r="D126" s="5" t="s">
        <v>8</v>
      </c>
      <c r="E126" s="6">
        <f>E131</f>
        <v>0</v>
      </c>
      <c r="F126" s="6">
        <f t="shared" ref="F126:G126" si="45">F131</f>
        <v>0</v>
      </c>
      <c r="G126" s="6">
        <f t="shared" si="45"/>
        <v>0</v>
      </c>
      <c r="H126" s="2"/>
    </row>
    <row r="127" spans="1:8" ht="25.5" customHeight="1">
      <c r="A127" s="12"/>
      <c r="B127" s="18"/>
      <c r="C127" s="16"/>
      <c r="D127" s="5" t="s">
        <v>7</v>
      </c>
      <c r="E127" s="6">
        <f>E132</f>
        <v>0</v>
      </c>
      <c r="F127" s="6">
        <f t="shared" ref="F127:G127" si="46">F132</f>
        <v>0</v>
      </c>
      <c r="G127" s="6">
        <f t="shared" si="46"/>
        <v>0</v>
      </c>
      <c r="H127" s="2"/>
    </row>
    <row r="128" spans="1:8" ht="51">
      <c r="A128" s="12"/>
      <c r="B128" s="18"/>
      <c r="C128" s="16"/>
      <c r="D128" s="5" t="s">
        <v>23</v>
      </c>
      <c r="E128" s="6">
        <f>E133</f>
        <v>2114652.21</v>
      </c>
      <c r="F128" s="6">
        <f t="shared" ref="F128:G128" si="47">F133</f>
        <v>1782761.54</v>
      </c>
      <c r="G128" s="6">
        <f t="shared" si="47"/>
        <v>0</v>
      </c>
      <c r="H128" s="2"/>
    </row>
    <row r="129" spans="1:8" ht="25.5">
      <c r="A129" s="12"/>
      <c r="B129" s="18"/>
      <c r="C129" s="16"/>
      <c r="D129" s="2" t="s">
        <v>9</v>
      </c>
      <c r="E129" s="6">
        <f>E134</f>
        <v>0</v>
      </c>
      <c r="F129" s="6">
        <f t="shared" ref="F129:G129" si="48">F134</f>
        <v>0</v>
      </c>
      <c r="G129" s="6">
        <f t="shared" si="48"/>
        <v>0</v>
      </c>
      <c r="H129" s="2"/>
    </row>
    <row r="130" spans="1:8">
      <c r="A130" s="12"/>
      <c r="B130" s="18"/>
      <c r="C130" s="16"/>
      <c r="D130" s="3" t="s">
        <v>10</v>
      </c>
      <c r="E130" s="7">
        <f>SUM(E126:E129)</f>
        <v>2114652.21</v>
      </c>
      <c r="F130" s="7">
        <f t="shared" ref="F130:G130" si="49">SUM(F126:F129)</f>
        <v>1782761.54</v>
      </c>
      <c r="G130" s="7">
        <f t="shared" si="49"/>
        <v>0</v>
      </c>
      <c r="H130" s="3"/>
    </row>
    <row r="131" spans="1:8" ht="38.25" customHeight="1">
      <c r="A131" s="11" t="s">
        <v>53</v>
      </c>
      <c r="B131" s="13" t="s">
        <v>59</v>
      </c>
      <c r="C131" s="16" t="s">
        <v>27</v>
      </c>
      <c r="D131" s="5" t="s">
        <v>8</v>
      </c>
      <c r="E131" s="6">
        <f>E136</f>
        <v>0</v>
      </c>
      <c r="F131" s="6">
        <f t="shared" ref="F131:G131" si="50">F136</f>
        <v>0</v>
      </c>
      <c r="G131" s="6">
        <f t="shared" si="50"/>
        <v>0</v>
      </c>
      <c r="H131" s="39">
        <v>15</v>
      </c>
    </row>
    <row r="132" spans="1:8" ht="26.25" customHeight="1">
      <c r="A132" s="12"/>
      <c r="B132" s="14"/>
      <c r="C132" s="16"/>
      <c r="D132" s="5" t="s">
        <v>7</v>
      </c>
      <c r="E132" s="6">
        <f>E137</f>
        <v>0</v>
      </c>
      <c r="F132" s="6">
        <f t="shared" ref="F132:G132" si="51">F137</f>
        <v>0</v>
      </c>
      <c r="G132" s="6">
        <f t="shared" si="51"/>
        <v>0</v>
      </c>
      <c r="H132" s="29"/>
    </row>
    <row r="133" spans="1:8" ht="51">
      <c r="A133" s="12"/>
      <c r="B133" s="14"/>
      <c r="C133" s="16"/>
      <c r="D133" s="5" t="s">
        <v>23</v>
      </c>
      <c r="E133" s="6">
        <f>E138</f>
        <v>2114652.21</v>
      </c>
      <c r="F133" s="6">
        <f>F138</f>
        <v>1782761.54</v>
      </c>
      <c r="G133" s="6">
        <f t="shared" ref="G133" si="52">G138</f>
        <v>0</v>
      </c>
      <c r="H133" s="29"/>
    </row>
    <row r="134" spans="1:8" ht="25.5">
      <c r="A134" s="12"/>
      <c r="B134" s="14"/>
      <c r="C134" s="16"/>
      <c r="D134" s="2" t="s">
        <v>9</v>
      </c>
      <c r="E134" s="6">
        <f>E139</f>
        <v>0</v>
      </c>
      <c r="F134" s="6">
        <f t="shared" ref="F134:G134" si="53">F139</f>
        <v>0</v>
      </c>
      <c r="G134" s="6">
        <f t="shared" si="53"/>
        <v>0</v>
      </c>
      <c r="H134" s="29"/>
    </row>
    <row r="135" spans="1:8">
      <c r="A135" s="12"/>
      <c r="B135" s="15"/>
      <c r="C135" s="16"/>
      <c r="D135" s="3" t="s">
        <v>10</v>
      </c>
      <c r="E135" s="7">
        <f>SUM(E131:E134)</f>
        <v>2114652.21</v>
      </c>
      <c r="F135" s="7">
        <f t="shared" ref="F135:G135" si="54">SUM(F131:F134)</f>
        <v>1782761.54</v>
      </c>
      <c r="G135" s="7">
        <f t="shared" si="54"/>
        <v>0</v>
      </c>
      <c r="H135" s="30"/>
    </row>
    <row r="136" spans="1:8" ht="38.25">
      <c r="A136" s="11" t="s">
        <v>55</v>
      </c>
      <c r="B136" s="13" t="s">
        <v>60</v>
      </c>
      <c r="C136" s="16" t="s">
        <v>27</v>
      </c>
      <c r="D136" s="5" t="s">
        <v>8</v>
      </c>
      <c r="E136" s="6">
        <v>0</v>
      </c>
      <c r="F136" s="6">
        <v>0</v>
      </c>
      <c r="G136" s="6">
        <v>0</v>
      </c>
      <c r="H136" s="2"/>
    </row>
    <row r="137" spans="1:8" ht="25.5" customHeight="1">
      <c r="A137" s="12"/>
      <c r="B137" s="14"/>
      <c r="C137" s="16"/>
      <c r="D137" s="5" t="s">
        <v>7</v>
      </c>
      <c r="E137" s="6">
        <v>0</v>
      </c>
      <c r="F137" s="6">
        <v>0</v>
      </c>
      <c r="G137" s="6">
        <v>0</v>
      </c>
      <c r="H137" s="2"/>
    </row>
    <row r="138" spans="1:8" ht="51">
      <c r="A138" s="12"/>
      <c r="B138" s="14"/>
      <c r="C138" s="16"/>
      <c r="D138" s="5" t="s">
        <v>23</v>
      </c>
      <c r="E138" s="6">
        <v>2114652.21</v>
      </c>
      <c r="F138" s="6">
        <v>1782761.54</v>
      </c>
      <c r="G138" s="6">
        <v>0</v>
      </c>
      <c r="H138" s="2"/>
    </row>
    <row r="139" spans="1:8" ht="25.5">
      <c r="A139" s="12"/>
      <c r="B139" s="14"/>
      <c r="C139" s="16"/>
      <c r="D139" s="2" t="s">
        <v>9</v>
      </c>
      <c r="E139" s="6">
        <v>0</v>
      </c>
      <c r="F139" s="6">
        <v>0</v>
      </c>
      <c r="G139" s="6">
        <v>0</v>
      </c>
      <c r="H139" s="2"/>
    </row>
    <row r="140" spans="1:8">
      <c r="A140" s="12"/>
      <c r="B140" s="15"/>
      <c r="C140" s="16"/>
      <c r="D140" s="3" t="s">
        <v>10</v>
      </c>
      <c r="E140" s="7">
        <f>SUM(E136:E139)</f>
        <v>2114652.21</v>
      </c>
      <c r="F140" s="7">
        <f t="shared" ref="F140:G140" si="55">SUM(F136:F139)</f>
        <v>1782761.54</v>
      </c>
      <c r="G140" s="7">
        <f t="shared" si="55"/>
        <v>0</v>
      </c>
      <c r="H140" s="3"/>
    </row>
  </sheetData>
  <mergeCells count="94">
    <mergeCell ref="H11:H15"/>
    <mergeCell ref="H131:H135"/>
    <mergeCell ref="H101:H105"/>
    <mergeCell ref="H86:H90"/>
    <mergeCell ref="H66:H7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11:C15"/>
    <mergeCell ref="C16:C20"/>
    <mergeCell ref="C96:C100"/>
    <mergeCell ref="C21:C25"/>
    <mergeCell ref="C66:C70"/>
    <mergeCell ref="C76:C80"/>
    <mergeCell ref="C56:C60"/>
    <mergeCell ref="C61:C65"/>
    <mergeCell ref="C71:C75"/>
    <mergeCell ref="B16:B20"/>
    <mergeCell ref="B21:B25"/>
    <mergeCell ref="A6:A10"/>
    <mergeCell ref="A11:A15"/>
    <mergeCell ref="A16:A20"/>
    <mergeCell ref="A21:A25"/>
    <mergeCell ref="B11:B15"/>
    <mergeCell ref="A26:A30"/>
    <mergeCell ref="B26:B30"/>
    <mergeCell ref="C26:C30"/>
    <mergeCell ref="A31:A35"/>
    <mergeCell ref="B31:B35"/>
    <mergeCell ref="C31:C35"/>
    <mergeCell ref="A36:A40"/>
    <mergeCell ref="B36:B40"/>
    <mergeCell ref="C36:C40"/>
    <mergeCell ref="A41:A45"/>
    <mergeCell ref="B41:B45"/>
    <mergeCell ref="C41:C45"/>
    <mergeCell ref="A46:A50"/>
    <mergeCell ref="B46:B50"/>
    <mergeCell ref="C46:C50"/>
    <mergeCell ref="A51:A55"/>
    <mergeCell ref="B51:B55"/>
    <mergeCell ref="C51:C55"/>
    <mergeCell ref="A66:A70"/>
    <mergeCell ref="B66:B70"/>
    <mergeCell ref="A76:A80"/>
    <mergeCell ref="B76:B80"/>
    <mergeCell ref="A56:A60"/>
    <mergeCell ref="B56:B60"/>
    <mergeCell ref="A61:A65"/>
    <mergeCell ref="B61:B65"/>
    <mergeCell ref="A71:A75"/>
    <mergeCell ref="B71:B75"/>
    <mergeCell ref="A81:A85"/>
    <mergeCell ref="B81:B85"/>
    <mergeCell ref="C81:C85"/>
    <mergeCell ref="A86:A90"/>
    <mergeCell ref="B86:B90"/>
    <mergeCell ref="C86:C90"/>
    <mergeCell ref="A91:A95"/>
    <mergeCell ref="B91:B95"/>
    <mergeCell ref="C91:C95"/>
    <mergeCell ref="A96:A100"/>
    <mergeCell ref="B96:B100"/>
    <mergeCell ref="A101:A105"/>
    <mergeCell ref="B101:B105"/>
    <mergeCell ref="C101:C105"/>
    <mergeCell ref="A106:A110"/>
    <mergeCell ref="B106:B110"/>
    <mergeCell ref="C106:C110"/>
    <mergeCell ref="A111:A115"/>
    <mergeCell ref="B111:B115"/>
    <mergeCell ref="C111:C115"/>
    <mergeCell ref="A126:A130"/>
    <mergeCell ref="B126:B130"/>
    <mergeCell ref="C126:C130"/>
    <mergeCell ref="A121:A125"/>
    <mergeCell ref="B121:B125"/>
    <mergeCell ref="C121:C125"/>
    <mergeCell ref="A116:A120"/>
    <mergeCell ref="B116:B120"/>
    <mergeCell ref="C116:C120"/>
    <mergeCell ref="A131:A135"/>
    <mergeCell ref="B131:B135"/>
    <mergeCell ref="C131:C135"/>
    <mergeCell ref="A136:A140"/>
    <mergeCell ref="B136:B140"/>
    <mergeCell ref="C136:C140"/>
  </mergeCells>
  <pageMargins left="0.15748031496062992" right="0.15748031496062992" top="0.27559055118110237" bottom="0.1968503937007874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2019-01-14T14:44:19Z</dcterms:modified>
</cp:coreProperties>
</file>