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МП" sheetId="1" r:id="rId1"/>
  </sheets>
  <calcPr calcId="124519"/>
</workbook>
</file>

<file path=xl/calcChain.xml><?xml version="1.0" encoding="utf-8"?>
<calcChain xmlns="http://schemas.openxmlformats.org/spreadsheetml/2006/main">
  <c r="I128" i="1"/>
  <c r="H128"/>
  <c r="I129"/>
  <c r="H129"/>
  <c r="I132"/>
  <c r="I131" s="1"/>
  <c r="H131"/>
  <c r="H130"/>
  <c r="H132"/>
  <c r="J133"/>
  <c r="J88"/>
  <c r="I87"/>
  <c r="I86" s="1"/>
  <c r="I85" s="1"/>
  <c r="H86"/>
  <c r="H85" s="1"/>
  <c r="H87"/>
  <c r="J84"/>
  <c r="I83"/>
  <c r="I82" s="1"/>
  <c r="I81" s="1"/>
  <c r="J81" s="1"/>
  <c r="H82"/>
  <c r="H81" s="1"/>
  <c r="H83"/>
  <c r="J96"/>
  <c r="I95"/>
  <c r="H95"/>
  <c r="J42"/>
  <c r="I41"/>
  <c r="J41" s="1"/>
  <c r="H41"/>
  <c r="H40" s="1"/>
  <c r="I130" l="1"/>
  <c r="J131"/>
  <c r="J130"/>
  <c r="J132"/>
  <c r="J85"/>
  <c r="J82"/>
  <c r="J86"/>
  <c r="J83"/>
  <c r="J87"/>
  <c r="I40"/>
  <c r="J40" s="1"/>
  <c r="J142" l="1"/>
  <c r="J137"/>
  <c r="J126"/>
  <c r="J119"/>
  <c r="J115"/>
  <c r="J108"/>
  <c r="J101"/>
  <c r="J97"/>
  <c r="J92"/>
  <c r="J77"/>
  <c r="J71"/>
  <c r="J67"/>
  <c r="J61"/>
  <c r="J57"/>
  <c r="J53"/>
  <c r="J49"/>
  <c r="J45"/>
  <c r="J39"/>
  <c r="J35"/>
  <c r="J31"/>
  <c r="J27"/>
  <c r="J25"/>
  <c r="J21"/>
  <c r="J17"/>
  <c r="J13"/>
  <c r="I100" l="1"/>
  <c r="H100"/>
  <c r="H99" s="1"/>
  <c r="H98" s="1"/>
  <c r="I26"/>
  <c r="H26"/>
  <c r="I60"/>
  <c r="H60"/>
  <c r="H59" s="1"/>
  <c r="H58" s="1"/>
  <c r="J26" l="1"/>
  <c r="J100"/>
  <c r="J60"/>
  <c r="I59"/>
  <c r="I99"/>
  <c r="I136"/>
  <c r="H136"/>
  <c r="H135" s="1"/>
  <c r="H134" s="1"/>
  <c r="J59" l="1"/>
  <c r="I58"/>
  <c r="J58" s="1"/>
  <c r="H127"/>
  <c r="J99"/>
  <c r="I98"/>
  <c r="J98" s="1"/>
  <c r="I135"/>
  <c r="J136"/>
  <c r="I141"/>
  <c r="H141"/>
  <c r="H140" s="1"/>
  <c r="H139" s="1"/>
  <c r="I140"/>
  <c r="I125"/>
  <c r="J125" s="1"/>
  <c r="H125"/>
  <c r="H124"/>
  <c r="H123" s="1"/>
  <c r="I118"/>
  <c r="H118"/>
  <c r="H117" s="1"/>
  <c r="H116" s="1"/>
  <c r="I114"/>
  <c r="H114"/>
  <c r="H113" s="1"/>
  <c r="H112" s="1"/>
  <c r="I107"/>
  <c r="H107"/>
  <c r="H106" s="1"/>
  <c r="H105" s="1"/>
  <c r="J118" l="1"/>
  <c r="J107"/>
  <c r="J141"/>
  <c r="I139"/>
  <c r="J140"/>
  <c r="I134"/>
  <c r="J135"/>
  <c r="I124"/>
  <c r="I117"/>
  <c r="I113"/>
  <c r="J114"/>
  <c r="I106"/>
  <c r="H94"/>
  <c r="H93" s="1"/>
  <c r="I94"/>
  <c r="I91"/>
  <c r="H91"/>
  <c r="H90" s="1"/>
  <c r="H89" s="1"/>
  <c r="H80" s="1"/>
  <c r="I76"/>
  <c r="I70"/>
  <c r="H70"/>
  <c r="H69" s="1"/>
  <c r="H68" s="1"/>
  <c r="I69"/>
  <c r="I66"/>
  <c r="H66"/>
  <c r="H65" s="1"/>
  <c r="H64" s="1"/>
  <c r="I56"/>
  <c r="H56"/>
  <c r="H55" s="1"/>
  <c r="H54" s="1"/>
  <c r="I55"/>
  <c r="I54" s="1"/>
  <c r="I52"/>
  <c r="H52"/>
  <c r="H51" s="1"/>
  <c r="H50" s="1"/>
  <c r="I48"/>
  <c r="H48"/>
  <c r="I47"/>
  <c r="H47"/>
  <c r="I46"/>
  <c r="H46"/>
  <c r="I44"/>
  <c r="H44"/>
  <c r="H43" s="1"/>
  <c r="I38"/>
  <c r="H38"/>
  <c r="H37" s="1"/>
  <c r="H36" s="1"/>
  <c r="I37"/>
  <c r="I34"/>
  <c r="H34"/>
  <c r="H33" s="1"/>
  <c r="H32" s="1"/>
  <c r="I30"/>
  <c r="H30"/>
  <c r="H29" s="1"/>
  <c r="H28" s="1"/>
  <c r="I24"/>
  <c r="H24"/>
  <c r="H23" s="1"/>
  <c r="H22" s="1"/>
  <c r="J54" l="1"/>
  <c r="H63"/>
  <c r="J70"/>
  <c r="J95"/>
  <c r="J38"/>
  <c r="J44"/>
  <c r="J46"/>
  <c r="J47"/>
  <c r="J48"/>
  <c r="J55"/>
  <c r="J56"/>
  <c r="J66"/>
  <c r="J91"/>
  <c r="I138"/>
  <c r="J139"/>
  <c r="J134"/>
  <c r="J124"/>
  <c r="I123"/>
  <c r="I116"/>
  <c r="J116" s="1"/>
  <c r="J117"/>
  <c r="I112"/>
  <c r="J113"/>
  <c r="I105"/>
  <c r="J106"/>
  <c r="I93"/>
  <c r="J93" s="1"/>
  <c r="J94"/>
  <c r="I90"/>
  <c r="I75"/>
  <c r="I68"/>
  <c r="J68" s="1"/>
  <c r="J69"/>
  <c r="I65"/>
  <c r="I51"/>
  <c r="J52"/>
  <c r="I43"/>
  <c r="J43" s="1"/>
  <c r="J37"/>
  <c r="I33"/>
  <c r="J34"/>
  <c r="I29"/>
  <c r="J30"/>
  <c r="I23"/>
  <c r="J24"/>
  <c r="I20"/>
  <c r="H20"/>
  <c r="H19" s="1"/>
  <c r="H18" s="1"/>
  <c r="I16"/>
  <c r="H16"/>
  <c r="H15" s="1"/>
  <c r="H14" s="1"/>
  <c r="I12"/>
  <c r="H12"/>
  <c r="H11" s="1"/>
  <c r="H10" s="1"/>
  <c r="H9" s="1"/>
  <c r="I36" l="1"/>
  <c r="J36" s="1"/>
  <c r="J129"/>
  <c r="J128"/>
  <c r="I122"/>
  <c r="J123"/>
  <c r="I111"/>
  <c r="J112"/>
  <c r="I104"/>
  <c r="J105"/>
  <c r="J90"/>
  <c r="I89"/>
  <c r="I80" s="1"/>
  <c r="I74"/>
  <c r="I64"/>
  <c r="J65"/>
  <c r="I50"/>
  <c r="J50" s="1"/>
  <c r="J51"/>
  <c r="I32"/>
  <c r="J32" s="1"/>
  <c r="J33"/>
  <c r="I28"/>
  <c r="J28" s="1"/>
  <c r="J29"/>
  <c r="I22"/>
  <c r="J22" s="1"/>
  <c r="J23"/>
  <c r="I19"/>
  <c r="J20"/>
  <c r="I15"/>
  <c r="J16"/>
  <c r="I11"/>
  <c r="J12"/>
  <c r="H138"/>
  <c r="J138" s="1"/>
  <c r="H122"/>
  <c r="H121" s="1"/>
  <c r="H120" s="1"/>
  <c r="H104"/>
  <c r="H103" s="1"/>
  <c r="H102" s="1"/>
  <c r="H76"/>
  <c r="H75" l="1"/>
  <c r="J76"/>
  <c r="I127"/>
  <c r="J127" s="1"/>
  <c r="I121"/>
  <c r="J122"/>
  <c r="I110"/>
  <c r="I103"/>
  <c r="J104"/>
  <c r="J89"/>
  <c r="J80"/>
  <c r="I73"/>
  <c r="I63"/>
  <c r="J63" s="1"/>
  <c r="J64"/>
  <c r="I18"/>
  <c r="J18" s="1"/>
  <c r="J19"/>
  <c r="I14"/>
  <c r="J15"/>
  <c r="I10"/>
  <c r="I9" s="1"/>
  <c r="J11"/>
  <c r="H111"/>
  <c r="H110" s="1"/>
  <c r="H109" s="1"/>
  <c r="H79"/>
  <c r="H78" s="1"/>
  <c r="J14" l="1"/>
  <c r="J9"/>
  <c r="H74"/>
  <c r="J75"/>
  <c r="J111"/>
  <c r="I120"/>
  <c r="J120" s="1"/>
  <c r="J121"/>
  <c r="I109"/>
  <c r="J109" s="1"/>
  <c r="J110"/>
  <c r="I102"/>
  <c r="J102" s="1"/>
  <c r="J103"/>
  <c r="I79"/>
  <c r="I72"/>
  <c r="J10"/>
  <c r="H62"/>
  <c r="H8"/>
  <c r="H73" l="1"/>
  <c r="J74"/>
  <c r="I78"/>
  <c r="J78" s="1"/>
  <c r="J79"/>
  <c r="I8"/>
  <c r="I62"/>
  <c r="J62" s="1"/>
  <c r="H72" l="1"/>
  <c r="J73"/>
  <c r="I7"/>
  <c r="J8"/>
  <c r="J72" l="1"/>
  <c r="H7"/>
  <c r="H143" s="1"/>
  <c r="I143"/>
  <c r="J143" l="1"/>
  <c r="J7"/>
</calcChain>
</file>

<file path=xl/sharedStrings.xml><?xml version="1.0" encoding="utf-8"?>
<sst xmlns="http://schemas.openxmlformats.org/spreadsheetml/2006/main" count="786" uniqueCount="134">
  <si>
    <t/>
  </si>
  <si>
    <t>рублей</t>
  </si>
  <si>
    <t>Наименование</t>
  </si>
  <si>
    <t>ГРБС</t>
  </si>
  <si>
    <t>ВР</t>
  </si>
  <si>
    <t>01</t>
  </si>
  <si>
    <t>03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</si>
  <si>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</si>
  <si>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</si>
  <si>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</si>
  <si>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</si>
  <si>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800</t>
  </si>
  <si>
    <t>02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</si>
  <si>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</si>
  <si>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</si>
  <si>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12</t>
  </si>
  <si>
    <t>810</t>
  </si>
  <si>
    <t>811</t>
  </si>
  <si>
    <t>812</t>
  </si>
  <si>
    <t>Субсидии некоммерческим организациям (за исключением государственных (муниципальных) учреждений)</t>
  </si>
  <si>
    <t>Капитальные вложения в объекты государственной (муниципальной) собственности</t>
  </si>
  <si>
    <t>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</si>
  <si>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</si>
  <si>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межбюджетные трансферты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</si>
  <si>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</si>
  <si>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</si>
  <si>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</si>
  <si>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Администрация Суражского района</t>
  </si>
  <si>
    <t>841</t>
  </si>
  <si>
    <t>Осуществление отдельных государственных полномочий Брянской области по определению перечня должностных лиц местного самоуправления, уполномоченных составлять протоколы об административных правонарушениях</t>
  </si>
  <si>
    <t>244</t>
  </si>
  <si>
    <t>Иные межбюджетные ассигнования</t>
  </si>
  <si>
    <t>Бюджетные инвестиции в объекты капитального строительства государственной (муниципальной) собственности</t>
  </si>
  <si>
    <t>Поддержка малого и среднего предпринимательства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</si>
  <si>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</si>
  <si>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414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</si>
  <si>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</si>
  <si>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</si>
  <si>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300</t>
  </si>
  <si>
    <t>320</t>
  </si>
  <si>
    <t>Реализация полномочий администрации Суражского района на территории муниципального образования "город Сураж" (2016-2020 годы)</t>
  </si>
  <si>
    <t>МП</t>
  </si>
  <si>
    <t>ППМП</t>
  </si>
  <si>
    <t>ОМ</t>
  </si>
  <si>
    <t>НР</t>
  </si>
  <si>
    <t>0</t>
  </si>
  <si>
    <t>11</t>
  </si>
  <si>
    <t>Содействие реформированию жилищно-коммунального хозяйства, создание благоприятных условий проживания граждан</t>
  </si>
  <si>
    <t>Укрепление общественного порядка и общественной безопасности</t>
  </si>
  <si>
    <t>15</t>
  </si>
  <si>
    <t>12020</t>
  </si>
  <si>
    <t>1</t>
  </si>
  <si>
    <t>2</t>
  </si>
  <si>
    <t>Развитие культуры на территории муниципального образования "город Сураж" (2016-2020 годы)</t>
  </si>
  <si>
    <t>Обеспечение свободы творчества и прав граждан на участие в культурной жизни, на равный доступ к культурным ценностям</t>
  </si>
  <si>
    <t>Создание благоприятных условий для устойчивой деятельности и преодоления административных барьеров на пути развития малого предпринимательства</t>
  </si>
  <si>
    <t>Непрограммная деятельность</t>
  </si>
  <si>
    <t>70</t>
  </si>
  <si>
    <t>00</t>
  </si>
  <si>
    <t>Развитие малого и среднего предпринимательства на территории муниципального образования "город Сураж" (2016-2020 годы)</t>
  </si>
  <si>
    <t>500</t>
  </si>
  <si>
    <t>540</t>
  </si>
  <si>
    <t>321</t>
  </si>
  <si>
    <t>Развитие и совершенствование сети автомобильных дорог местного значения</t>
  </si>
  <si>
    <t>81600</t>
  </si>
  <si>
    <t xml:space="preserve">Прочая закупка товаров, работ и услуг </t>
  </si>
  <si>
    <t>81610</t>
  </si>
  <si>
    <t>81630</t>
  </si>
  <si>
    <t>Организация и обеспечение освещения улиц</t>
  </si>
  <si>
    <t>81690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</si>
  <si>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</si>
  <si>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</si>
  <si>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</si>
  <si>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81700</t>
  </si>
  <si>
    <t>81710</t>
  </si>
  <si>
    <t>81730</t>
  </si>
  <si>
    <t>Мероприятия по обеспечению населения бытовыми услугами</t>
  </si>
  <si>
    <t>81810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</si>
  <si>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</si>
  <si>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</si>
  <si>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</si>
  <si>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</si>
  <si>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82450</t>
  </si>
  <si>
    <t>83310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</si>
  <si>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</si>
  <si>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</si>
  <si>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>S9601</t>
  </si>
  <si>
    <t>Бюджетные инвестиции в объекты капитального строительства муниципальной собственности</t>
  </si>
  <si>
    <t>Мероприятия в сфере коммунального хозяйства</t>
  </si>
  <si>
    <t>81680</t>
  </si>
  <si>
    <t>81740</t>
  </si>
  <si>
    <t>Повышение энергетической эффективности и обеспечение энергосбережения</t>
  </si>
  <si>
    <t>83260</t>
  </si>
  <si>
    <t>Библиотеки</t>
  </si>
  <si>
    <t>Дворцы и дома культуры, клубы, выставочные залы</t>
  </si>
  <si>
    <t>80450</t>
  </si>
  <si>
    <t>80480</t>
  </si>
  <si>
    <t>83250</t>
  </si>
  <si>
    <t>ИТОГО</t>
  </si>
  <si>
    <t>84200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</si>
  <si>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</si>
  <si>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</si>
  <si>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t>Строительство и ремонт систем коммунальной инфраструктуры</t>
  </si>
  <si>
    <t>Модернизация уличного освещения</t>
  </si>
  <si>
    <t>Эффективное руководство и управление по решению вопросов местного значения</t>
  </si>
  <si>
    <t>Обеспечение мероприятий по капитальному ремонту многоквартирных домов за счет средств местного бюджета</t>
  </si>
  <si>
    <t>Подпрограмма "Повышение энергетической эффективности  и обеспечение энергосбережения в муниципальном образовании "город Сураж" (2016-2020 годы)</t>
  </si>
  <si>
    <t>Подпрограмма "Комплексное развитие систем коммунальной инфраструктуры муниципального образования "город Сураж" (2016-2020 годы)</t>
  </si>
  <si>
    <t>04</t>
  </si>
  <si>
    <t>Формирование современной городской среды на территории Суражского городского поселения Брянской области на 2018-2022 годы</t>
  </si>
  <si>
    <t xml:space="preserve">Обеспечение формирования единого облика муниципального образования </t>
  </si>
  <si>
    <t>L5550</t>
  </si>
  <si>
    <t>Мероприятия в сфере архитектуры и градостроительства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</si>
  <si>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</si>
  <si>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 (или) возмещение фактически понесенных затрат с связи с производством (реализацией) товаров, выполнением работ, оказанием услуг</t>
  </si>
  <si>
    <t>S6170</t>
  </si>
  <si>
    <t>Приобретение специализированной техники для предприятий жилищно-коммунального комплекса за счет средств местного бюджета</t>
  </si>
  <si>
    <t>S3430</t>
  </si>
  <si>
    <t>Уплата налогов, сборов и иных платежей</t>
  </si>
  <si>
    <t>Уплата иных платежей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</si>
  <si>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</si>
  <si>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</si>
  <si>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</si>
  <si>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>Кассовое исполнение</t>
  </si>
  <si>
    <t>Процент исполнения к уточненной бюджетной росписи</t>
  </si>
  <si>
    <t>Уточненная бюджетная роспись на 2018 год</t>
  </si>
  <si>
    <t>Расходы бюджета муниципального образования "город Сураж" по целевым статьям (муниципальным программам и непрограммным направлениям деятельности), группам и подгруппам видов расходов за 1 полугодие 2018 года</t>
  </si>
  <si>
    <t xml:space="preserve">Приобретение специализированной техники для предприятий жилищно-коммунального комплекса </t>
  </si>
  <si>
    <t>Подготовка объектов ЖКХ к зиме</t>
  </si>
  <si>
    <t>13430</t>
  </si>
  <si>
    <t>13450</t>
  </si>
  <si>
    <t>Мероприятия по благоустройству дворовых территорий за счет безвозмездных поступлений</t>
  </si>
  <si>
    <t>81890</t>
  </si>
  <si>
    <t>Приложение 3                                                                                                                                         к Постановлению администрации Суражского района                                                                                                                               от 20 июля 2018 года № 705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</si>
</sst>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"/>
  </numFmts>
  <fonts count="7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44" fontId="0" fillId="0" borderId="0">
      <alignment vertical="top" wrapText="1"/>
    </xf>
  </cellStyleXfs>
  <cellXfs count="29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4" fontId="2" fillId="0" borderId="6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right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tabSelected="1" zoomScale="85" zoomScaleNormal="85" workbookViewId="0">
      <pane ySplit="5" topLeftCell="A66" activePane="bottomLeft" state="frozen"/>
      <selection pane="bottomLeft" activeCell="G66" sqref="G66"/>
    </sheetView>
  </sheetViews>
  <sheetFormatPr defaultRowHeight="12.75"/>
  <cols>
    <col min="1" max="1" width="55" customWidth="1"/>
    <col min="2" max="2" width="8.6640625" customWidth="1"/>
    <col min="3" max="3" width="9.5" customWidth="1"/>
    <col min="4" max="4" width="7.33203125" customWidth="1"/>
    <col min="5" max="5" width="8.1640625" customWidth="1"/>
    <col min="6" max="6" width="12.33203125" customWidth="1"/>
    <col min="7" max="7" width="8.83203125" customWidth="1"/>
    <col min="8" max="8" width="19.1640625" customWidth="1"/>
    <col min="9" max="9" width="19.6640625" customWidth="1"/>
    <col min="10" max="10" width="20.1640625" customWidth="1"/>
  </cols>
  <sheetData>
    <row r="1" spans="1:10" ht="57" customHeight="1">
      <c r="A1" s="1" t="s">
        <v>0</v>
      </c>
      <c r="B1" s="1" t="s">
        <v>0</v>
      </c>
      <c r="C1" s="1" t="s">
        <v>0</v>
      </c>
      <c r="D1" s="23" t="s">
        <v>133</v>
      </c>
      <c r="E1" s="23"/>
      <c r="F1" s="23"/>
      <c r="G1" s="23"/>
      <c r="H1" s="23"/>
      <c r="I1" s="23"/>
      <c r="J1" s="23"/>
    </row>
    <row r="2" spans="1:10" ht="16.5" customHeight="1">
      <c r="A2" s="1"/>
      <c r="B2" s="1"/>
      <c r="C2" s="1"/>
      <c r="D2" s="4"/>
      <c r="E2" s="11"/>
      <c r="F2" s="4"/>
      <c r="G2" s="4"/>
      <c r="H2" s="4"/>
      <c r="I2" s="4"/>
      <c r="J2" s="4"/>
    </row>
    <row r="3" spans="1:10" ht="57" customHeight="1">
      <c r="A3" s="24" t="s">
        <v>126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22.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80.25" customHeight="1">
      <c r="A5" s="3" t="s">
        <v>2</v>
      </c>
      <c r="B5" s="3" t="s">
        <v>41</v>
      </c>
      <c r="C5" s="3" t="s">
        <v>42</v>
      </c>
      <c r="D5" s="3" t="s">
        <v>43</v>
      </c>
      <c r="E5" s="3" t="s">
        <v>3</v>
      </c>
      <c r="F5" s="3" t="s">
        <v>44</v>
      </c>
      <c r="G5" s="3" t="s">
        <v>4</v>
      </c>
      <c r="H5" s="3" t="s">
        <v>125</v>
      </c>
      <c r="I5" s="3" t="s">
        <v>123</v>
      </c>
      <c r="J5" s="3" t="s">
        <v>124</v>
      </c>
    </row>
    <row r="6" spans="1:10" ht="12.7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63" customHeight="1">
      <c r="A7" s="3" t="s">
        <v>40</v>
      </c>
      <c r="B7" s="8" t="s">
        <v>5</v>
      </c>
      <c r="C7" s="8"/>
      <c r="D7" s="8"/>
      <c r="E7" s="8"/>
      <c r="F7" s="8"/>
      <c r="G7" s="8"/>
      <c r="H7" s="5">
        <f>H8+H62+H72+H78+H102</f>
        <v>36257093</v>
      </c>
      <c r="I7" s="5">
        <f>I8+I62+I72+I78+I102</f>
        <v>9718355.1099999994</v>
      </c>
      <c r="J7" s="20">
        <f>I7/H7*100</f>
        <v>26.804010762804399</v>
      </c>
    </row>
    <row r="8" spans="1:10" ht="32.25" customHeight="1">
      <c r="A8" s="16" t="s">
        <v>104</v>
      </c>
      <c r="B8" s="8" t="s">
        <v>5</v>
      </c>
      <c r="C8" s="8" t="s">
        <v>45</v>
      </c>
      <c r="D8" s="8" t="s">
        <v>46</v>
      </c>
      <c r="E8" s="8"/>
      <c r="F8" s="8"/>
      <c r="G8" s="8"/>
      <c r="H8" s="5">
        <f>H9</f>
        <v>30200231.799999997</v>
      </c>
      <c r="I8" s="5">
        <f t="shared" ref="I8" si="0">I9</f>
        <v>8388062.4500000002</v>
      </c>
      <c r="J8" s="20">
        <f t="shared" ref="J8:J66" si="1">I8/H8*100</f>
        <v>27.77482803956492</v>
      </c>
    </row>
    <row r="9" spans="1:10" ht="15.75">
      <c r="A9" s="18" t="s">
        <v>27</v>
      </c>
      <c r="B9" s="8" t="s">
        <v>5</v>
      </c>
      <c r="C9" s="8">
        <v>0</v>
      </c>
      <c r="D9" s="8">
        <v>11</v>
      </c>
      <c r="E9" s="8">
        <v>841</v>
      </c>
      <c r="F9" s="9"/>
      <c r="G9" s="9"/>
      <c r="H9" s="5">
        <f>H10+H14+H18+H22+H28+H32+H36+H46+H50+H54+H58</f>
        <v>30200231.799999997</v>
      </c>
      <c r="I9" s="5">
        <f>I10+I14+I18+I22+I28+I32+I36+I46+I50+I54+I58</f>
        <v>8388062.4500000002</v>
      </c>
      <c r="J9" s="20">
        <f t="shared" si="1"/>
        <v>27.77482803956492</v>
      </c>
    </row>
    <row r="10" spans="1:10" ht="32.25" customHeight="1">
      <c r="A10" s="14" t="s">
        <v>63</v>
      </c>
      <c r="B10" s="7" t="s">
        <v>5</v>
      </c>
      <c r="C10" s="7" t="s">
        <v>45</v>
      </c>
      <c r="D10" s="7" t="s">
        <v>46</v>
      </c>
      <c r="E10" s="7">
        <v>841</v>
      </c>
      <c r="F10" s="7" t="s">
        <v>64</v>
      </c>
      <c r="G10" s="9"/>
      <c r="H10" s="6">
        <f t="shared" ref="H10:I12" si="2">H11</f>
        <v>200000</v>
      </c>
      <c r="I10" s="6">
        <f t="shared" si="2"/>
        <v>0</v>
      </c>
      <c r="J10" s="21">
        <f t="shared" si="1"/>
        <v>0</v>
      </c>
    </row>
    <row r="11" spans="1:10" ht="33" customHeight="1">
      <c r="A11" s="2" t="s">
        <v>20</v>
      </c>
      <c r="B11" s="7" t="s">
        <v>5</v>
      </c>
      <c r="C11" s="7" t="s">
        <v>45</v>
      </c>
      <c r="D11" s="7" t="s">
        <v>46</v>
      </c>
      <c r="E11" s="7">
        <v>841</v>
      </c>
      <c r="F11" s="7" t="s">
        <v>64</v>
      </c>
      <c r="G11" s="7" t="s">
        <v>21</v>
      </c>
      <c r="H11" s="6">
        <f t="shared" si="2"/>
        <v>200000</v>
      </c>
      <c r="I11" s="6">
        <f t="shared" si="2"/>
        <v>0</v>
      </c>
      <c r="J11" s="21">
        <f t="shared" si="1"/>
        <v>0</v>
      </c>
    </row>
    <row r="12" spans="1:10" ht="16.5" customHeight="1">
      <c r="A12" s="2" t="s">
        <v>24</v>
      </c>
      <c r="B12" s="7" t="s">
        <v>5</v>
      </c>
      <c r="C12" s="7" t="s">
        <v>45</v>
      </c>
      <c r="D12" s="7" t="s">
        <v>46</v>
      </c>
      <c r="E12" s="7">
        <v>841</v>
      </c>
      <c r="F12" s="7" t="s">
        <v>64</v>
      </c>
      <c r="G12" s="7" t="s">
        <v>25</v>
      </c>
      <c r="H12" s="6">
        <f t="shared" si="2"/>
        <v>200000</v>
      </c>
      <c r="I12" s="6">
        <f t="shared" si="2"/>
        <v>0</v>
      </c>
      <c r="J12" s="21">
        <f t="shared" si="1"/>
        <v>0</v>
      </c>
    </row>
    <row r="13" spans="1:10" ht="33" customHeight="1">
      <c r="A13" s="2" t="s">
        <v>32</v>
      </c>
      <c r="B13" s="7" t="s">
        <v>5</v>
      </c>
      <c r="C13" s="7" t="s">
        <v>45</v>
      </c>
      <c r="D13" s="7" t="s">
        <v>46</v>
      </c>
      <c r="E13" s="7">
        <v>841</v>
      </c>
      <c r="F13" s="7" t="s">
        <v>64</v>
      </c>
      <c r="G13" s="7" t="s">
        <v>35</v>
      </c>
      <c r="H13" s="6">
        <v>200000</v>
      </c>
      <c r="I13" s="6">
        <v>0</v>
      </c>
      <c r="J13" s="21">
        <f t="shared" si="1"/>
        <v>0</v>
      </c>
    </row>
    <row r="14" spans="1:10" ht="47.25">
      <c r="A14" s="2" t="s">
        <v>26</v>
      </c>
      <c r="B14" s="7" t="s">
        <v>5</v>
      </c>
      <c r="C14" s="7" t="s">
        <v>45</v>
      </c>
      <c r="D14" s="7" t="s">
        <v>46</v>
      </c>
      <c r="E14" s="7">
        <v>841</v>
      </c>
      <c r="F14" s="7" t="s">
        <v>66</v>
      </c>
      <c r="G14" s="9"/>
      <c r="H14" s="6">
        <f t="shared" ref="H14:I16" si="3">H15</f>
        <v>5056799.96</v>
      </c>
      <c r="I14" s="6">
        <f t="shared" si="3"/>
        <v>2886912.64</v>
      </c>
      <c r="J14" s="21">
        <f t="shared" si="1"/>
        <v>57.089714104490696</v>
      </c>
    </row>
    <row r="15" spans="1:10" ht="32.25" customHeight="1">
      <c r="A15" s="2" t="s">
        <v>7</v>
      </c>
      <c r="B15" s="7" t="s">
        <v>5</v>
      </c>
      <c r="C15" s="7" t="s">
        <v>45</v>
      </c>
      <c r="D15" s="7" t="s">
        <v>46</v>
      </c>
      <c r="E15" s="7">
        <v>841</v>
      </c>
      <c r="F15" s="7" t="s">
        <v>66</v>
      </c>
      <c r="G15" s="7" t="s">
        <v>8</v>
      </c>
      <c r="H15" s="6">
        <f t="shared" si="3"/>
        <v>5056799.96</v>
      </c>
      <c r="I15" s="6">
        <f t="shared" si="3"/>
        <v>2886912.64</v>
      </c>
      <c r="J15" s="21">
        <f t="shared" si="1"/>
        <v>57.089714104490696</v>
      </c>
    </row>
    <row r="16" spans="1:10" ht="33" customHeight="1">
      <c r="A16" s="2" t="s">
        <v>9</v>
      </c>
      <c r="B16" s="7" t="s">
        <v>5</v>
      </c>
      <c r="C16" s="7" t="s">
        <v>45</v>
      </c>
      <c r="D16" s="7" t="s">
        <v>46</v>
      </c>
      <c r="E16" s="7">
        <v>841</v>
      </c>
      <c r="F16" s="7" t="s">
        <v>66</v>
      </c>
      <c r="G16" s="7" t="s">
        <v>10</v>
      </c>
      <c r="H16" s="6">
        <f t="shared" si="3"/>
        <v>5056799.96</v>
      </c>
      <c r="I16" s="6">
        <f t="shared" si="3"/>
        <v>2886912.64</v>
      </c>
      <c r="J16" s="21">
        <f t="shared" si="1"/>
        <v>57.089714104490696</v>
      </c>
    </row>
    <row r="17" spans="1:10" ht="17.25" customHeight="1">
      <c r="A17" s="2" t="s">
        <v>65</v>
      </c>
      <c r="B17" s="7" t="s">
        <v>5</v>
      </c>
      <c r="C17" s="7" t="s">
        <v>45</v>
      </c>
      <c r="D17" s="7" t="s">
        <v>46</v>
      </c>
      <c r="E17" s="7">
        <v>841</v>
      </c>
      <c r="F17" s="7" t="s">
        <v>66</v>
      </c>
      <c r="G17" s="7" t="s">
        <v>30</v>
      </c>
      <c r="H17" s="6">
        <v>5056799.96</v>
      </c>
      <c r="I17" s="6">
        <v>2886912.64</v>
      </c>
      <c r="J17" s="21">
        <f t="shared" si="1"/>
        <v>57.089714104490696</v>
      </c>
    </row>
    <row r="18" spans="1:10" ht="93.75" customHeight="1">
      <c r="A18" s="14" t="s">
        <v>101</v>
      </c>
      <c r="B18" s="7" t="s">
        <v>5</v>
      </c>
      <c r="C18" s="7" t="s">
        <v>45</v>
      </c>
      <c r="D18" s="7" t="s">
        <v>46</v>
      </c>
      <c r="E18" s="7">
        <v>841</v>
      </c>
      <c r="F18" s="7" t="s">
        <v>67</v>
      </c>
      <c r="G18" s="7"/>
      <c r="H18" s="6">
        <f t="shared" ref="H18:I20" si="4">H19</f>
        <v>99000</v>
      </c>
      <c r="I18" s="6">
        <f t="shared" si="4"/>
        <v>41250</v>
      </c>
      <c r="J18" s="21">
        <f t="shared" si="1"/>
        <v>41.666666666666671</v>
      </c>
    </row>
    <row r="19" spans="1:10" ht="16.5" customHeight="1">
      <c r="A19" s="2" t="s">
        <v>31</v>
      </c>
      <c r="B19" s="7" t="s">
        <v>5</v>
      </c>
      <c r="C19" s="7" t="s">
        <v>45</v>
      </c>
      <c r="D19" s="7" t="s">
        <v>46</v>
      </c>
      <c r="E19" s="7">
        <v>841</v>
      </c>
      <c r="F19" s="7" t="s">
        <v>67</v>
      </c>
      <c r="G19" s="7" t="s">
        <v>11</v>
      </c>
      <c r="H19" s="6">
        <f t="shared" si="4"/>
        <v>99000</v>
      </c>
      <c r="I19" s="6">
        <f t="shared" si="4"/>
        <v>41250</v>
      </c>
      <c r="J19" s="21">
        <f t="shared" si="1"/>
        <v>41.666666666666671</v>
      </c>
    </row>
    <row r="20" spans="1:10" ht="63" customHeight="1">
      <c r="A20" s="2" t="s">
        <v>22</v>
      </c>
      <c r="B20" s="7" t="s">
        <v>5</v>
      </c>
      <c r="C20" s="7" t="s">
        <v>45</v>
      </c>
      <c r="D20" s="7" t="s">
        <v>46</v>
      </c>
      <c r="E20" s="7">
        <v>841</v>
      </c>
      <c r="F20" s="7" t="s">
        <v>67</v>
      </c>
      <c r="G20" s="7" t="s">
        <v>16</v>
      </c>
      <c r="H20" s="6">
        <f t="shared" si="4"/>
        <v>99000</v>
      </c>
      <c r="I20" s="6">
        <f t="shared" si="4"/>
        <v>41250</v>
      </c>
      <c r="J20" s="21">
        <f t="shared" si="1"/>
        <v>41.666666666666671</v>
      </c>
    </row>
    <row r="21" spans="1:10" ht="63.75" customHeight="1">
      <c r="A21" s="2" t="s">
        <v>114</v>
      </c>
      <c r="B21" s="7" t="s">
        <v>5</v>
      </c>
      <c r="C21" s="7" t="s">
        <v>45</v>
      </c>
      <c r="D21" s="7" t="s">
        <v>46</v>
      </c>
      <c r="E21" s="7" t="s">
        <v>28</v>
      </c>
      <c r="F21" s="7" t="s">
        <v>67</v>
      </c>
      <c r="G21" s="7" t="s">
        <v>17</v>
      </c>
      <c r="H21" s="6">
        <v>99000</v>
      </c>
      <c r="I21" s="6">
        <v>41250</v>
      </c>
      <c r="J21" s="21">
        <f t="shared" si="1"/>
        <v>41.666666666666671</v>
      </c>
    </row>
    <row r="22" spans="1:10" ht="15.75">
      <c r="A22" s="15" t="s">
        <v>68</v>
      </c>
      <c r="B22" s="7" t="s">
        <v>5</v>
      </c>
      <c r="C22" s="7" t="s">
        <v>45</v>
      </c>
      <c r="D22" s="7" t="s">
        <v>46</v>
      </c>
      <c r="E22" s="7">
        <v>841</v>
      </c>
      <c r="F22" s="7" t="s">
        <v>69</v>
      </c>
      <c r="G22" s="7"/>
      <c r="H22" s="6">
        <f>H23+H26</f>
        <v>1750000</v>
      </c>
      <c r="I22" s="6">
        <f t="shared" ref="I22" si="5">I23+I26</f>
        <v>1602910.44</v>
      </c>
      <c r="J22" s="21">
        <f t="shared" si="1"/>
        <v>91.594882285714291</v>
      </c>
    </row>
    <row r="23" spans="1:10" ht="15.75">
      <c r="A23" s="2" t="s">
        <v>31</v>
      </c>
      <c r="B23" s="7" t="s">
        <v>5</v>
      </c>
      <c r="C23" s="7" t="s">
        <v>45</v>
      </c>
      <c r="D23" s="7" t="s">
        <v>46</v>
      </c>
      <c r="E23" s="7">
        <v>841</v>
      </c>
      <c r="F23" s="7" t="s">
        <v>69</v>
      </c>
      <c r="G23" s="7" t="s">
        <v>11</v>
      </c>
      <c r="H23" s="6">
        <f t="shared" ref="H23:I24" si="6">H24</f>
        <v>1650000</v>
      </c>
      <c r="I23" s="6">
        <f t="shared" si="6"/>
        <v>1502910.44</v>
      </c>
      <c r="J23" s="21">
        <f t="shared" si="1"/>
        <v>91.085481212121209</v>
      </c>
    </row>
    <row r="24" spans="1:10" ht="62.25" customHeight="1">
      <c r="A24" s="2" t="s">
        <v>22</v>
      </c>
      <c r="B24" s="7" t="s">
        <v>5</v>
      </c>
      <c r="C24" s="7" t="s">
        <v>45</v>
      </c>
      <c r="D24" s="7" t="s">
        <v>46</v>
      </c>
      <c r="E24" s="7">
        <v>841</v>
      </c>
      <c r="F24" s="7" t="s">
        <v>69</v>
      </c>
      <c r="G24" s="2">
        <v>810</v>
      </c>
      <c r="H24" s="6">
        <f t="shared" si="6"/>
        <v>1650000</v>
      </c>
      <c r="I24" s="6">
        <f t="shared" si="6"/>
        <v>1502910.44</v>
      </c>
      <c r="J24" s="21">
        <f t="shared" si="1"/>
        <v>91.085481212121209</v>
      </c>
    </row>
    <row r="25" spans="1:10" ht="111.75" customHeight="1">
      <c r="A25" s="2" t="s">
        <v>113</v>
      </c>
      <c r="B25" s="7" t="s">
        <v>5</v>
      </c>
      <c r="C25" s="7" t="s">
        <v>45</v>
      </c>
      <c r="D25" s="7" t="s">
        <v>46</v>
      </c>
      <c r="E25" s="7">
        <v>841</v>
      </c>
      <c r="F25" s="7" t="s">
        <v>69</v>
      </c>
      <c r="G25" s="2">
        <v>812</v>
      </c>
      <c r="H25" s="6">
        <v>1650000</v>
      </c>
      <c r="I25" s="6">
        <v>1502910.44</v>
      </c>
      <c r="J25" s="21">
        <f t="shared" si="1"/>
        <v>91.085481212121209</v>
      </c>
    </row>
    <row r="26" spans="1:10" ht="15.75" customHeight="1">
      <c r="A26" s="2" t="s">
        <v>118</v>
      </c>
      <c r="B26" s="7" t="s">
        <v>5</v>
      </c>
      <c r="C26" s="7" t="s">
        <v>45</v>
      </c>
      <c r="D26" s="7" t="s">
        <v>46</v>
      </c>
      <c r="E26" s="7">
        <v>841</v>
      </c>
      <c r="F26" s="7" t="s">
        <v>69</v>
      </c>
      <c r="G26" s="2">
        <v>850</v>
      </c>
      <c r="H26" s="6">
        <f>H27</f>
        <v>100000</v>
      </c>
      <c r="I26" s="6">
        <f t="shared" ref="I26" si="7">I27</f>
        <v>100000</v>
      </c>
      <c r="J26" s="21">
        <f t="shared" si="1"/>
        <v>100</v>
      </c>
    </row>
    <row r="27" spans="1:10" ht="16.5" customHeight="1">
      <c r="A27" s="2" t="s">
        <v>119</v>
      </c>
      <c r="B27" s="7" t="s">
        <v>5</v>
      </c>
      <c r="C27" s="7" t="s">
        <v>45</v>
      </c>
      <c r="D27" s="7" t="s">
        <v>46</v>
      </c>
      <c r="E27" s="7">
        <v>841</v>
      </c>
      <c r="F27" s="7" t="s">
        <v>69</v>
      </c>
      <c r="G27" s="2">
        <v>853</v>
      </c>
      <c r="H27" s="6">
        <v>100000</v>
      </c>
      <c r="I27" s="6">
        <v>100000</v>
      </c>
      <c r="J27" s="21">
        <f t="shared" si="1"/>
        <v>100</v>
      </c>
    </row>
    <row r="28" spans="1:10" ht="16.5" customHeight="1">
      <c r="A28" s="2" t="s">
        <v>70</v>
      </c>
      <c r="B28" s="7" t="s">
        <v>5</v>
      </c>
      <c r="C28" s="7" t="s">
        <v>45</v>
      </c>
      <c r="D28" s="7" t="s">
        <v>46</v>
      </c>
      <c r="E28" s="7">
        <v>841</v>
      </c>
      <c r="F28" s="7" t="s">
        <v>73</v>
      </c>
      <c r="G28" s="2"/>
      <c r="H28" s="6">
        <f>H29</f>
        <v>199999.38</v>
      </c>
      <c r="I28" s="6">
        <f t="shared" ref="I28:I30" si="8">I29</f>
        <v>199999.38</v>
      </c>
      <c r="J28" s="21">
        <f t="shared" si="1"/>
        <v>100</v>
      </c>
    </row>
    <row r="29" spans="1:10" ht="33" customHeight="1">
      <c r="A29" s="2" t="s">
        <v>7</v>
      </c>
      <c r="B29" s="7" t="s">
        <v>5</v>
      </c>
      <c r="C29" s="7" t="s">
        <v>45</v>
      </c>
      <c r="D29" s="7" t="s">
        <v>46</v>
      </c>
      <c r="E29" s="7">
        <v>841</v>
      </c>
      <c r="F29" s="7" t="s">
        <v>73</v>
      </c>
      <c r="G29" s="2">
        <v>200</v>
      </c>
      <c r="H29" s="6">
        <f>H30</f>
        <v>199999.38</v>
      </c>
      <c r="I29" s="6">
        <f t="shared" si="8"/>
        <v>199999.38</v>
      </c>
      <c r="J29" s="21">
        <f t="shared" si="1"/>
        <v>100</v>
      </c>
    </row>
    <row r="30" spans="1:10" ht="47.25">
      <c r="A30" s="2" t="s">
        <v>9</v>
      </c>
      <c r="B30" s="7" t="s">
        <v>5</v>
      </c>
      <c r="C30" s="7" t="s">
        <v>45</v>
      </c>
      <c r="D30" s="7" t="s">
        <v>46</v>
      </c>
      <c r="E30" s="7">
        <v>841</v>
      </c>
      <c r="F30" s="7" t="s">
        <v>73</v>
      </c>
      <c r="G30" s="2">
        <v>240</v>
      </c>
      <c r="H30" s="6">
        <f>H31</f>
        <v>199999.38</v>
      </c>
      <c r="I30" s="6">
        <f t="shared" si="8"/>
        <v>199999.38</v>
      </c>
      <c r="J30" s="21">
        <f t="shared" si="1"/>
        <v>100</v>
      </c>
    </row>
    <row r="31" spans="1:10" ht="15.75">
      <c r="A31" s="2" t="s">
        <v>65</v>
      </c>
      <c r="B31" s="7" t="s">
        <v>5</v>
      </c>
      <c r="C31" s="7" t="s">
        <v>45</v>
      </c>
      <c r="D31" s="7" t="s">
        <v>46</v>
      </c>
      <c r="E31" s="7">
        <v>841</v>
      </c>
      <c r="F31" s="7" t="s">
        <v>73</v>
      </c>
      <c r="G31" s="2">
        <v>244</v>
      </c>
      <c r="H31" s="6">
        <v>199999.38</v>
      </c>
      <c r="I31" s="6">
        <v>199999.38</v>
      </c>
      <c r="J31" s="21">
        <f t="shared" si="1"/>
        <v>100</v>
      </c>
    </row>
    <row r="32" spans="1:10" ht="32.25" customHeight="1">
      <c r="A32" s="15" t="s">
        <v>71</v>
      </c>
      <c r="B32" s="7" t="s">
        <v>5</v>
      </c>
      <c r="C32" s="7" t="s">
        <v>45</v>
      </c>
      <c r="D32" s="7" t="s">
        <v>46</v>
      </c>
      <c r="E32" s="7">
        <v>841</v>
      </c>
      <c r="F32" s="7" t="s">
        <v>74</v>
      </c>
      <c r="G32" s="2"/>
      <c r="H32" s="6">
        <f>H33</f>
        <v>399798.3</v>
      </c>
      <c r="I32" s="6">
        <f t="shared" ref="I32:I34" si="9">I33</f>
        <v>219699.99</v>
      </c>
      <c r="J32" s="21">
        <f t="shared" si="1"/>
        <v>54.952707402707816</v>
      </c>
    </row>
    <row r="33" spans="1:10" ht="32.25" customHeight="1">
      <c r="A33" s="2" t="s">
        <v>7</v>
      </c>
      <c r="B33" s="7" t="s">
        <v>5</v>
      </c>
      <c r="C33" s="7" t="s">
        <v>45</v>
      </c>
      <c r="D33" s="7" t="s">
        <v>46</v>
      </c>
      <c r="E33" s="7">
        <v>841</v>
      </c>
      <c r="F33" s="7" t="s">
        <v>74</v>
      </c>
      <c r="G33" s="2">
        <v>200</v>
      </c>
      <c r="H33" s="6">
        <f>H34</f>
        <v>399798.3</v>
      </c>
      <c r="I33" s="6">
        <f t="shared" si="9"/>
        <v>219699.99</v>
      </c>
      <c r="J33" s="21">
        <f t="shared" si="1"/>
        <v>54.952707402707816</v>
      </c>
    </row>
    <row r="34" spans="1:10" ht="45.75" customHeight="1">
      <c r="A34" s="2" t="s">
        <v>9</v>
      </c>
      <c r="B34" s="7" t="s">
        <v>5</v>
      </c>
      <c r="C34" s="7" t="s">
        <v>45</v>
      </c>
      <c r="D34" s="7" t="s">
        <v>46</v>
      </c>
      <c r="E34" s="7">
        <v>841</v>
      </c>
      <c r="F34" s="7" t="s">
        <v>74</v>
      </c>
      <c r="G34" s="2">
        <v>240</v>
      </c>
      <c r="H34" s="6">
        <f>H35</f>
        <v>399798.3</v>
      </c>
      <c r="I34" s="6">
        <f t="shared" si="9"/>
        <v>219699.99</v>
      </c>
      <c r="J34" s="21">
        <f t="shared" si="1"/>
        <v>54.952707402707816</v>
      </c>
    </row>
    <row r="35" spans="1:10" ht="15.75">
      <c r="A35" s="2" t="s">
        <v>65</v>
      </c>
      <c r="B35" s="7" t="s">
        <v>5</v>
      </c>
      <c r="C35" s="7" t="s">
        <v>45</v>
      </c>
      <c r="D35" s="7" t="s">
        <v>46</v>
      </c>
      <c r="E35" s="7">
        <v>841</v>
      </c>
      <c r="F35" s="7" t="s">
        <v>74</v>
      </c>
      <c r="G35" s="2">
        <v>244</v>
      </c>
      <c r="H35" s="6">
        <v>399798.3</v>
      </c>
      <c r="I35" s="6">
        <v>219699.99</v>
      </c>
      <c r="J35" s="21">
        <f t="shared" si="1"/>
        <v>54.952707402707816</v>
      </c>
    </row>
    <row r="36" spans="1:10" ht="15" customHeight="1">
      <c r="A36" s="2" t="s">
        <v>72</v>
      </c>
      <c r="B36" s="7" t="s">
        <v>5</v>
      </c>
      <c r="C36" s="7" t="s">
        <v>45</v>
      </c>
      <c r="D36" s="7" t="s">
        <v>46</v>
      </c>
      <c r="E36" s="7">
        <v>841</v>
      </c>
      <c r="F36" s="7" t="s">
        <v>75</v>
      </c>
      <c r="G36" s="7"/>
      <c r="H36" s="6">
        <f>H37+H40+H43</f>
        <v>11011056.26</v>
      </c>
      <c r="I36" s="6">
        <f>I37+I40+I43</f>
        <v>2912500</v>
      </c>
      <c r="J36" s="21">
        <f t="shared" si="1"/>
        <v>26.450686757275726</v>
      </c>
    </row>
    <row r="37" spans="1:10" ht="32.25" customHeight="1">
      <c r="A37" s="2" t="s">
        <v>7</v>
      </c>
      <c r="B37" s="7" t="s">
        <v>5</v>
      </c>
      <c r="C37" s="7" t="s">
        <v>45</v>
      </c>
      <c r="D37" s="7" t="s">
        <v>46</v>
      </c>
      <c r="E37" s="7">
        <v>841</v>
      </c>
      <c r="F37" s="7" t="s">
        <v>75</v>
      </c>
      <c r="G37" s="7" t="s">
        <v>8</v>
      </c>
      <c r="H37" s="6">
        <f>H38</f>
        <v>6064867.2599999998</v>
      </c>
      <c r="I37" s="6">
        <f>I38</f>
        <v>12500</v>
      </c>
      <c r="J37" s="21">
        <f t="shared" si="1"/>
        <v>0.20610508794548624</v>
      </c>
    </row>
    <row r="38" spans="1:10" ht="48" customHeight="1">
      <c r="A38" s="2" t="s">
        <v>9</v>
      </c>
      <c r="B38" s="7" t="s">
        <v>5</v>
      </c>
      <c r="C38" s="7" t="s">
        <v>45</v>
      </c>
      <c r="D38" s="7" t="s">
        <v>46</v>
      </c>
      <c r="E38" s="7">
        <v>841</v>
      </c>
      <c r="F38" s="7" t="s">
        <v>75</v>
      </c>
      <c r="G38" s="7" t="s">
        <v>10</v>
      </c>
      <c r="H38" s="6">
        <f>H39</f>
        <v>6064867.2599999998</v>
      </c>
      <c r="I38" s="6">
        <f t="shared" ref="I38" si="10">I39</f>
        <v>12500</v>
      </c>
      <c r="J38" s="21">
        <f t="shared" si="1"/>
        <v>0.20610508794548624</v>
      </c>
    </row>
    <row r="39" spans="1:10" ht="17.25" customHeight="1">
      <c r="A39" s="2" t="s">
        <v>65</v>
      </c>
      <c r="B39" s="7" t="s">
        <v>5</v>
      </c>
      <c r="C39" s="7" t="s">
        <v>45</v>
      </c>
      <c r="D39" s="7" t="s">
        <v>46</v>
      </c>
      <c r="E39" s="7">
        <v>841</v>
      </c>
      <c r="F39" s="7" t="s">
        <v>75</v>
      </c>
      <c r="G39" s="7" t="s">
        <v>30</v>
      </c>
      <c r="H39" s="6">
        <v>6064867.2599999998</v>
      </c>
      <c r="I39" s="6">
        <v>12500</v>
      </c>
      <c r="J39" s="21">
        <f t="shared" si="1"/>
        <v>0.20610508794548624</v>
      </c>
    </row>
    <row r="40" spans="1:10" ht="31.5" customHeight="1">
      <c r="A40" s="2" t="s">
        <v>20</v>
      </c>
      <c r="B40" s="7" t="s">
        <v>5</v>
      </c>
      <c r="C40" s="7" t="s">
        <v>45</v>
      </c>
      <c r="D40" s="7" t="s">
        <v>46</v>
      </c>
      <c r="E40" s="7" t="s">
        <v>28</v>
      </c>
      <c r="F40" s="7" t="s">
        <v>75</v>
      </c>
      <c r="G40" s="7" t="s">
        <v>21</v>
      </c>
      <c r="H40" s="6">
        <f>H41</f>
        <v>1946189</v>
      </c>
      <c r="I40" s="6">
        <f>I41</f>
        <v>0</v>
      </c>
      <c r="J40" s="21">
        <f t="shared" si="1"/>
        <v>0</v>
      </c>
    </row>
    <row r="41" spans="1:10" ht="18" customHeight="1">
      <c r="A41" s="2" t="s">
        <v>24</v>
      </c>
      <c r="B41" s="7" t="s">
        <v>5</v>
      </c>
      <c r="C41" s="7" t="s">
        <v>45</v>
      </c>
      <c r="D41" s="7" t="s">
        <v>46</v>
      </c>
      <c r="E41" s="7" t="s">
        <v>28</v>
      </c>
      <c r="F41" s="7" t="s">
        <v>75</v>
      </c>
      <c r="G41" s="7" t="s">
        <v>25</v>
      </c>
      <c r="H41" s="6">
        <f>H42</f>
        <v>1946189</v>
      </c>
      <c r="I41" s="6">
        <f>I42</f>
        <v>0</v>
      </c>
      <c r="J41" s="21">
        <f t="shared" si="1"/>
        <v>0</v>
      </c>
    </row>
    <row r="42" spans="1:10" ht="48.75" customHeight="1">
      <c r="A42" s="2" t="s">
        <v>32</v>
      </c>
      <c r="B42" s="7" t="s">
        <v>5</v>
      </c>
      <c r="C42" s="7" t="s">
        <v>45</v>
      </c>
      <c r="D42" s="7" t="s">
        <v>46</v>
      </c>
      <c r="E42" s="7" t="s">
        <v>28</v>
      </c>
      <c r="F42" s="7" t="s">
        <v>75</v>
      </c>
      <c r="G42" s="7" t="s">
        <v>35</v>
      </c>
      <c r="H42" s="6">
        <v>1946189</v>
      </c>
      <c r="I42" s="6">
        <v>0</v>
      </c>
      <c r="J42" s="21">
        <f t="shared" si="1"/>
        <v>0</v>
      </c>
    </row>
    <row r="43" spans="1:10" ht="15.75">
      <c r="A43" s="2" t="s">
        <v>31</v>
      </c>
      <c r="B43" s="7" t="s">
        <v>5</v>
      </c>
      <c r="C43" s="7" t="s">
        <v>45</v>
      </c>
      <c r="D43" s="7" t="s">
        <v>46</v>
      </c>
      <c r="E43" s="7">
        <v>841</v>
      </c>
      <c r="F43" s="7" t="s">
        <v>75</v>
      </c>
      <c r="G43" s="7" t="s">
        <v>11</v>
      </c>
      <c r="H43" s="6">
        <f t="shared" ref="H43:I44" si="11">H44</f>
        <v>3000000</v>
      </c>
      <c r="I43" s="6">
        <f t="shared" si="11"/>
        <v>2900000</v>
      </c>
      <c r="J43" s="21">
        <f t="shared" si="1"/>
        <v>96.666666666666671</v>
      </c>
    </row>
    <row r="44" spans="1:10" ht="64.5" customHeight="1">
      <c r="A44" s="2" t="s">
        <v>22</v>
      </c>
      <c r="B44" s="7" t="s">
        <v>5</v>
      </c>
      <c r="C44" s="7" t="s">
        <v>45</v>
      </c>
      <c r="D44" s="7" t="s">
        <v>46</v>
      </c>
      <c r="E44" s="7">
        <v>841</v>
      </c>
      <c r="F44" s="7" t="s">
        <v>75</v>
      </c>
      <c r="G44" s="7" t="s">
        <v>16</v>
      </c>
      <c r="H44" s="6">
        <f t="shared" si="11"/>
        <v>3000000</v>
      </c>
      <c r="I44" s="6">
        <f t="shared" si="11"/>
        <v>2900000</v>
      </c>
      <c r="J44" s="21">
        <f t="shared" si="1"/>
        <v>96.666666666666671</v>
      </c>
    </row>
    <row r="45" spans="1:10" ht="110.25" customHeight="1">
      <c r="A45" s="2" t="s">
        <v>113</v>
      </c>
      <c r="B45" s="7" t="s">
        <v>5</v>
      </c>
      <c r="C45" s="7" t="s">
        <v>45</v>
      </c>
      <c r="D45" s="7" t="s">
        <v>46</v>
      </c>
      <c r="E45" s="7">
        <v>841</v>
      </c>
      <c r="F45" s="7" t="s">
        <v>75</v>
      </c>
      <c r="G45" s="7" t="s">
        <v>18</v>
      </c>
      <c r="H45" s="6">
        <v>3000000</v>
      </c>
      <c r="I45" s="6">
        <v>2900000</v>
      </c>
      <c r="J45" s="21">
        <f t="shared" si="1"/>
        <v>96.666666666666671</v>
      </c>
    </row>
    <row r="46" spans="1:10" ht="31.5">
      <c r="A46" s="14" t="s">
        <v>76</v>
      </c>
      <c r="B46" s="7" t="s">
        <v>5</v>
      </c>
      <c r="C46" s="7" t="s">
        <v>45</v>
      </c>
      <c r="D46" s="7" t="s">
        <v>46</v>
      </c>
      <c r="E46" s="7">
        <v>841</v>
      </c>
      <c r="F46" s="7" t="s">
        <v>77</v>
      </c>
      <c r="G46" s="7"/>
      <c r="H46" s="6">
        <f t="shared" ref="H46:I48" si="12">H47</f>
        <v>850000</v>
      </c>
      <c r="I46" s="6">
        <f t="shared" si="12"/>
        <v>485000</v>
      </c>
      <c r="J46" s="20">
        <f t="shared" si="1"/>
        <v>57.058823529411761</v>
      </c>
    </row>
    <row r="47" spans="1:10" ht="16.5" customHeight="1">
      <c r="A47" s="2" t="s">
        <v>31</v>
      </c>
      <c r="B47" s="7" t="s">
        <v>5</v>
      </c>
      <c r="C47" s="7" t="s">
        <v>45</v>
      </c>
      <c r="D47" s="7" t="s">
        <v>46</v>
      </c>
      <c r="E47" s="7">
        <v>841</v>
      </c>
      <c r="F47" s="7" t="s">
        <v>77</v>
      </c>
      <c r="G47" s="7" t="s">
        <v>11</v>
      </c>
      <c r="H47" s="6">
        <f t="shared" si="12"/>
        <v>850000</v>
      </c>
      <c r="I47" s="6">
        <f t="shared" si="12"/>
        <v>485000</v>
      </c>
      <c r="J47" s="21">
        <f t="shared" si="1"/>
        <v>57.058823529411761</v>
      </c>
    </row>
    <row r="48" spans="1:10" ht="63.75" customHeight="1">
      <c r="A48" s="2" t="s">
        <v>22</v>
      </c>
      <c r="B48" s="7" t="s">
        <v>5</v>
      </c>
      <c r="C48" s="7" t="s">
        <v>45</v>
      </c>
      <c r="D48" s="7" t="s">
        <v>46</v>
      </c>
      <c r="E48" s="7">
        <v>841</v>
      </c>
      <c r="F48" s="7" t="s">
        <v>77</v>
      </c>
      <c r="G48" s="7" t="s">
        <v>16</v>
      </c>
      <c r="H48" s="6">
        <f t="shared" si="12"/>
        <v>850000</v>
      </c>
      <c r="I48" s="6">
        <f t="shared" si="12"/>
        <v>485000</v>
      </c>
      <c r="J48" s="21">
        <f t="shared" si="1"/>
        <v>57.058823529411761</v>
      </c>
    </row>
    <row r="49" spans="1:10" ht="63.75" customHeight="1">
      <c r="A49" s="2" t="s">
        <v>114</v>
      </c>
      <c r="B49" s="7" t="s">
        <v>5</v>
      </c>
      <c r="C49" s="7" t="s">
        <v>45</v>
      </c>
      <c r="D49" s="7" t="s">
        <v>46</v>
      </c>
      <c r="E49" s="7">
        <v>841</v>
      </c>
      <c r="F49" s="7" t="s">
        <v>77</v>
      </c>
      <c r="G49" s="7" t="s">
        <v>17</v>
      </c>
      <c r="H49" s="6">
        <v>850000</v>
      </c>
      <c r="I49" s="6">
        <v>485000</v>
      </c>
      <c r="J49" s="21">
        <f t="shared" si="1"/>
        <v>57.058823529411761</v>
      </c>
    </row>
    <row r="50" spans="1:10" ht="30.75" customHeight="1">
      <c r="A50" s="14" t="s">
        <v>78</v>
      </c>
      <c r="B50" s="7" t="s">
        <v>5</v>
      </c>
      <c r="C50" s="7" t="s">
        <v>45</v>
      </c>
      <c r="D50" s="7" t="s">
        <v>46</v>
      </c>
      <c r="E50" s="7">
        <v>841</v>
      </c>
      <c r="F50" s="7" t="s">
        <v>82</v>
      </c>
      <c r="G50" s="7"/>
      <c r="H50" s="6">
        <f t="shared" ref="H50:I52" si="13">H51</f>
        <v>95500</v>
      </c>
      <c r="I50" s="6">
        <f t="shared" si="13"/>
        <v>39790</v>
      </c>
      <c r="J50" s="21">
        <f t="shared" si="1"/>
        <v>41.664921465968582</v>
      </c>
    </row>
    <row r="51" spans="1:10" ht="16.5" customHeight="1">
      <c r="A51" s="2" t="s">
        <v>79</v>
      </c>
      <c r="B51" s="7" t="s">
        <v>5</v>
      </c>
      <c r="C51" s="7" t="s">
        <v>45</v>
      </c>
      <c r="D51" s="7" t="s">
        <v>46</v>
      </c>
      <c r="E51" s="7">
        <v>841</v>
      </c>
      <c r="F51" s="7" t="s">
        <v>82</v>
      </c>
      <c r="G51" s="7" t="s">
        <v>38</v>
      </c>
      <c r="H51" s="6">
        <f t="shared" si="13"/>
        <v>95500</v>
      </c>
      <c r="I51" s="6">
        <f t="shared" si="13"/>
        <v>39790</v>
      </c>
      <c r="J51" s="21">
        <f t="shared" si="1"/>
        <v>41.664921465968582</v>
      </c>
    </row>
    <row r="52" spans="1:10" ht="30" customHeight="1">
      <c r="A52" s="2" t="s">
        <v>80</v>
      </c>
      <c r="B52" s="7" t="s">
        <v>5</v>
      </c>
      <c r="C52" s="7" t="s">
        <v>45</v>
      </c>
      <c r="D52" s="7" t="s">
        <v>46</v>
      </c>
      <c r="E52" s="7">
        <v>841</v>
      </c>
      <c r="F52" s="7" t="s">
        <v>82</v>
      </c>
      <c r="G52" s="7" t="s">
        <v>39</v>
      </c>
      <c r="H52" s="6">
        <f t="shared" si="13"/>
        <v>95500</v>
      </c>
      <c r="I52" s="6">
        <f t="shared" si="13"/>
        <v>39790</v>
      </c>
      <c r="J52" s="21">
        <f t="shared" si="1"/>
        <v>41.664921465968582</v>
      </c>
    </row>
    <row r="53" spans="1:10" ht="18" customHeight="1">
      <c r="A53" s="2" t="s">
        <v>81</v>
      </c>
      <c r="B53" s="7" t="s">
        <v>5</v>
      </c>
      <c r="C53" s="7" t="s">
        <v>45</v>
      </c>
      <c r="D53" s="7" t="s">
        <v>46</v>
      </c>
      <c r="E53" s="7">
        <v>841</v>
      </c>
      <c r="F53" s="7" t="s">
        <v>82</v>
      </c>
      <c r="G53" s="7" t="s">
        <v>62</v>
      </c>
      <c r="H53" s="6">
        <v>95500</v>
      </c>
      <c r="I53" s="6">
        <v>39790</v>
      </c>
      <c r="J53" s="21">
        <f t="shared" si="1"/>
        <v>41.664921465968582</v>
      </c>
    </row>
    <row r="54" spans="1:10" ht="31.5">
      <c r="A54" s="2" t="s">
        <v>112</v>
      </c>
      <c r="B54" s="7" t="s">
        <v>5</v>
      </c>
      <c r="C54" s="7" t="s">
        <v>45</v>
      </c>
      <c r="D54" s="7" t="s">
        <v>46</v>
      </c>
      <c r="E54" s="7">
        <v>841</v>
      </c>
      <c r="F54" s="7" t="s">
        <v>83</v>
      </c>
      <c r="G54" s="2"/>
      <c r="H54" s="6">
        <f t="shared" ref="H54:I56" si="14">H55</f>
        <v>500000</v>
      </c>
      <c r="I54" s="6">
        <f t="shared" si="14"/>
        <v>0</v>
      </c>
      <c r="J54" s="21">
        <f t="shared" si="1"/>
        <v>0</v>
      </c>
    </row>
    <row r="55" spans="1:10" ht="14.25" customHeight="1">
      <c r="A55" s="2" t="s">
        <v>7</v>
      </c>
      <c r="B55" s="7" t="s">
        <v>5</v>
      </c>
      <c r="C55" s="7" t="s">
        <v>45</v>
      </c>
      <c r="D55" s="7" t="s">
        <v>46</v>
      </c>
      <c r="E55" s="7">
        <v>841</v>
      </c>
      <c r="F55" s="7" t="s">
        <v>83</v>
      </c>
      <c r="G55" s="2">
        <v>200</v>
      </c>
      <c r="H55" s="6">
        <f t="shared" si="14"/>
        <v>500000</v>
      </c>
      <c r="I55" s="6">
        <f t="shared" si="14"/>
        <v>0</v>
      </c>
      <c r="J55" s="21">
        <f t="shared" si="1"/>
        <v>0</v>
      </c>
    </row>
    <row r="56" spans="1:10" ht="47.25">
      <c r="A56" s="2" t="s">
        <v>9</v>
      </c>
      <c r="B56" s="7" t="s">
        <v>5</v>
      </c>
      <c r="C56" s="7" t="s">
        <v>45</v>
      </c>
      <c r="D56" s="7" t="s">
        <v>46</v>
      </c>
      <c r="E56" s="7">
        <v>841</v>
      </c>
      <c r="F56" s="7" t="s">
        <v>83</v>
      </c>
      <c r="G56" s="2">
        <v>240</v>
      </c>
      <c r="H56" s="6">
        <f t="shared" si="14"/>
        <v>500000</v>
      </c>
      <c r="I56" s="6">
        <f t="shared" si="14"/>
        <v>0</v>
      </c>
      <c r="J56" s="21">
        <f t="shared" si="1"/>
        <v>0</v>
      </c>
    </row>
    <row r="57" spans="1:10" ht="15.75">
      <c r="A57" s="2" t="s">
        <v>65</v>
      </c>
      <c r="B57" s="7" t="s">
        <v>5</v>
      </c>
      <c r="C57" s="7" t="s">
        <v>45</v>
      </c>
      <c r="D57" s="7" t="s">
        <v>46</v>
      </c>
      <c r="E57" s="7">
        <v>841</v>
      </c>
      <c r="F57" s="7" t="s">
        <v>83</v>
      </c>
      <c r="G57" s="2">
        <v>244</v>
      </c>
      <c r="H57" s="6">
        <v>500000</v>
      </c>
      <c r="I57" s="6">
        <v>0</v>
      </c>
      <c r="J57" s="21">
        <f t="shared" si="1"/>
        <v>0</v>
      </c>
    </row>
    <row r="58" spans="1:10" ht="48" customHeight="1">
      <c r="A58" s="2" t="s">
        <v>26</v>
      </c>
      <c r="B58" s="7" t="s">
        <v>5</v>
      </c>
      <c r="C58" s="7" t="s">
        <v>45</v>
      </c>
      <c r="D58" s="7" t="s">
        <v>46</v>
      </c>
      <c r="E58" s="7" t="s">
        <v>28</v>
      </c>
      <c r="F58" s="7" t="s">
        <v>115</v>
      </c>
      <c r="G58" s="2"/>
      <c r="H58" s="6">
        <f>H59</f>
        <v>10038077.9</v>
      </c>
      <c r="I58" s="6">
        <f t="shared" ref="I58:I60" si="15">I59</f>
        <v>0</v>
      </c>
      <c r="J58" s="21">
        <f t="shared" si="1"/>
        <v>0</v>
      </c>
    </row>
    <row r="59" spans="1:10" ht="33" customHeight="1">
      <c r="A59" s="2" t="s">
        <v>7</v>
      </c>
      <c r="B59" s="7" t="s">
        <v>5</v>
      </c>
      <c r="C59" s="7" t="s">
        <v>45</v>
      </c>
      <c r="D59" s="7" t="s">
        <v>46</v>
      </c>
      <c r="E59" s="7" t="s">
        <v>28</v>
      </c>
      <c r="F59" s="7" t="s">
        <v>115</v>
      </c>
      <c r="G59" s="2">
        <v>200</v>
      </c>
      <c r="H59" s="6">
        <f>H60</f>
        <v>10038077.9</v>
      </c>
      <c r="I59" s="6">
        <f t="shared" si="15"/>
        <v>0</v>
      </c>
      <c r="J59" s="21">
        <f t="shared" si="1"/>
        <v>0</v>
      </c>
    </row>
    <row r="60" spans="1:10" ht="33" customHeight="1">
      <c r="A60" s="2" t="s">
        <v>9</v>
      </c>
      <c r="B60" s="7" t="s">
        <v>5</v>
      </c>
      <c r="C60" s="7" t="s">
        <v>45</v>
      </c>
      <c r="D60" s="7" t="s">
        <v>46</v>
      </c>
      <c r="E60" s="7" t="s">
        <v>28</v>
      </c>
      <c r="F60" s="7" t="s">
        <v>115</v>
      </c>
      <c r="G60" s="2">
        <v>240</v>
      </c>
      <c r="H60" s="6">
        <f>H61</f>
        <v>10038077.9</v>
      </c>
      <c r="I60" s="6">
        <f t="shared" si="15"/>
        <v>0</v>
      </c>
      <c r="J60" s="21">
        <f t="shared" si="1"/>
        <v>0</v>
      </c>
    </row>
    <row r="61" spans="1:10" ht="15.75">
      <c r="A61" s="2" t="s">
        <v>65</v>
      </c>
      <c r="B61" s="7" t="s">
        <v>5</v>
      </c>
      <c r="C61" s="7" t="s">
        <v>45</v>
      </c>
      <c r="D61" s="7" t="s">
        <v>46</v>
      </c>
      <c r="E61" s="7" t="s">
        <v>28</v>
      </c>
      <c r="F61" s="7" t="s">
        <v>115</v>
      </c>
      <c r="G61" s="2">
        <v>244</v>
      </c>
      <c r="H61" s="6">
        <v>10038077.9</v>
      </c>
      <c r="I61" s="6">
        <v>0</v>
      </c>
      <c r="J61" s="21">
        <f t="shared" si="1"/>
        <v>0</v>
      </c>
    </row>
    <row r="62" spans="1:10" ht="51" customHeight="1">
      <c r="A62" s="3" t="s">
        <v>47</v>
      </c>
      <c r="B62" s="8" t="s">
        <v>5</v>
      </c>
      <c r="C62" s="8" t="s">
        <v>45</v>
      </c>
      <c r="D62" s="8" t="s">
        <v>15</v>
      </c>
      <c r="E62" s="8"/>
      <c r="F62" s="8"/>
      <c r="G62" s="8"/>
      <c r="H62" s="5">
        <f>H63</f>
        <v>277550</v>
      </c>
      <c r="I62" s="5">
        <f>I63</f>
        <v>78274.240000000005</v>
      </c>
      <c r="J62" s="20">
        <f t="shared" si="1"/>
        <v>28.201851918573233</v>
      </c>
    </row>
    <row r="63" spans="1:10" ht="15.75">
      <c r="A63" s="3" t="s">
        <v>27</v>
      </c>
      <c r="B63" s="8" t="s">
        <v>5</v>
      </c>
      <c r="C63" s="8" t="s">
        <v>45</v>
      </c>
      <c r="D63" s="8" t="s">
        <v>15</v>
      </c>
      <c r="E63" s="8" t="s">
        <v>28</v>
      </c>
      <c r="F63" s="8"/>
      <c r="G63" s="8"/>
      <c r="H63" s="5">
        <f>H64+H68</f>
        <v>277550</v>
      </c>
      <c r="I63" s="5">
        <f t="shared" ref="I63" si="16">I64+I68</f>
        <v>78274.240000000005</v>
      </c>
      <c r="J63" s="20">
        <f t="shared" si="1"/>
        <v>28.201851918573233</v>
      </c>
    </row>
    <row r="64" spans="1:10" ht="63" customHeight="1">
      <c r="A64" s="14" t="s">
        <v>84</v>
      </c>
      <c r="B64" s="7" t="s">
        <v>5</v>
      </c>
      <c r="C64" s="7" t="s">
        <v>45</v>
      </c>
      <c r="D64" s="7" t="s">
        <v>15</v>
      </c>
      <c r="E64" s="7" t="s">
        <v>28</v>
      </c>
      <c r="F64" s="7" t="s">
        <v>85</v>
      </c>
      <c r="G64" s="7"/>
      <c r="H64" s="6">
        <f t="shared" ref="H64:I66" si="17">H65</f>
        <v>177550</v>
      </c>
      <c r="I64" s="6">
        <f t="shared" si="17"/>
        <v>78274.240000000005</v>
      </c>
      <c r="J64" s="21">
        <f t="shared" si="1"/>
        <v>44.085744860602652</v>
      </c>
    </row>
    <row r="65" spans="1:10" ht="33" customHeight="1">
      <c r="A65" s="2" t="s">
        <v>7</v>
      </c>
      <c r="B65" s="7" t="s">
        <v>5</v>
      </c>
      <c r="C65" s="7" t="s">
        <v>45</v>
      </c>
      <c r="D65" s="7" t="s">
        <v>15</v>
      </c>
      <c r="E65" s="7" t="s">
        <v>28</v>
      </c>
      <c r="F65" s="7" t="s">
        <v>85</v>
      </c>
      <c r="G65" s="7" t="s">
        <v>8</v>
      </c>
      <c r="H65" s="6">
        <f t="shared" si="17"/>
        <v>177550</v>
      </c>
      <c r="I65" s="6">
        <f t="shared" si="17"/>
        <v>78274.240000000005</v>
      </c>
      <c r="J65" s="21">
        <f t="shared" si="1"/>
        <v>44.085744860602652</v>
      </c>
    </row>
    <row r="66" spans="1:10" ht="47.25">
      <c r="A66" s="2" t="s">
        <v>9</v>
      </c>
      <c r="B66" s="7" t="s">
        <v>5</v>
      </c>
      <c r="C66" s="7" t="s">
        <v>45</v>
      </c>
      <c r="D66" s="7" t="s">
        <v>15</v>
      </c>
      <c r="E66" s="7" t="s">
        <v>28</v>
      </c>
      <c r="F66" s="7" t="s">
        <v>85</v>
      </c>
      <c r="G66" s="7" t="s">
        <v>10</v>
      </c>
      <c r="H66" s="6">
        <f t="shared" si="17"/>
        <v>177550</v>
      </c>
      <c r="I66" s="6">
        <f t="shared" si="17"/>
        <v>78274.240000000005</v>
      </c>
      <c r="J66" s="21">
        <f t="shared" si="1"/>
        <v>44.085744860602652</v>
      </c>
    </row>
    <row r="67" spans="1:10" ht="17.25" customHeight="1">
      <c r="A67" s="2" t="s">
        <v>65</v>
      </c>
      <c r="B67" s="7" t="s">
        <v>5</v>
      </c>
      <c r="C67" s="7" t="s">
        <v>45</v>
      </c>
      <c r="D67" s="7" t="s">
        <v>15</v>
      </c>
      <c r="E67" s="7" t="s">
        <v>28</v>
      </c>
      <c r="F67" s="7" t="s">
        <v>85</v>
      </c>
      <c r="G67" s="7" t="s">
        <v>30</v>
      </c>
      <c r="H67" s="6">
        <v>177550</v>
      </c>
      <c r="I67" s="6">
        <v>78274.240000000005</v>
      </c>
      <c r="J67" s="21">
        <f t="shared" ref="J67:J139" si="18">I67/H67*100</f>
        <v>44.085744860602652</v>
      </c>
    </row>
    <row r="68" spans="1:10" ht="45.75" customHeight="1">
      <c r="A68" s="2" t="s">
        <v>105</v>
      </c>
      <c r="B68" s="7" t="s">
        <v>5</v>
      </c>
      <c r="C68" s="7" t="s">
        <v>45</v>
      </c>
      <c r="D68" s="7" t="s">
        <v>15</v>
      </c>
      <c r="E68" s="7" t="s">
        <v>28</v>
      </c>
      <c r="F68" s="7" t="s">
        <v>86</v>
      </c>
      <c r="G68" s="2"/>
      <c r="H68" s="6">
        <f t="shared" ref="H68:I70" si="19">H69</f>
        <v>100000</v>
      </c>
      <c r="I68" s="6">
        <f t="shared" si="19"/>
        <v>0</v>
      </c>
      <c r="J68" s="21">
        <f t="shared" si="18"/>
        <v>0</v>
      </c>
    </row>
    <row r="69" spans="1:10" ht="32.25" customHeight="1">
      <c r="A69" s="2" t="s">
        <v>13</v>
      </c>
      <c r="B69" s="7" t="s">
        <v>5</v>
      </c>
      <c r="C69" s="7" t="s">
        <v>45</v>
      </c>
      <c r="D69" s="7" t="s">
        <v>15</v>
      </c>
      <c r="E69" s="7" t="s">
        <v>28</v>
      </c>
      <c r="F69" s="7" t="s">
        <v>86</v>
      </c>
      <c r="G69" s="2">
        <v>600</v>
      </c>
      <c r="H69" s="6">
        <f t="shared" si="19"/>
        <v>100000</v>
      </c>
      <c r="I69" s="6">
        <f t="shared" si="19"/>
        <v>0</v>
      </c>
      <c r="J69" s="21">
        <f t="shared" si="18"/>
        <v>0</v>
      </c>
    </row>
    <row r="70" spans="1:10" ht="47.25">
      <c r="A70" s="2" t="s">
        <v>19</v>
      </c>
      <c r="B70" s="7" t="s">
        <v>5</v>
      </c>
      <c r="C70" s="7" t="s">
        <v>45</v>
      </c>
      <c r="D70" s="7" t="s">
        <v>15</v>
      </c>
      <c r="E70" s="7" t="s">
        <v>28</v>
      </c>
      <c r="F70" s="7" t="s">
        <v>86</v>
      </c>
      <c r="G70" s="2">
        <v>630</v>
      </c>
      <c r="H70" s="6">
        <f t="shared" si="19"/>
        <v>100000</v>
      </c>
      <c r="I70" s="6">
        <f t="shared" si="19"/>
        <v>0</v>
      </c>
      <c r="J70" s="21">
        <f t="shared" si="18"/>
        <v>0</v>
      </c>
    </row>
    <row r="71" spans="1:10" ht="108.75" customHeight="1">
      <c r="A71" s="2" t="s">
        <v>34</v>
      </c>
      <c r="B71" s="7" t="s">
        <v>5</v>
      </c>
      <c r="C71" s="7" t="s">
        <v>45</v>
      </c>
      <c r="D71" s="7" t="s">
        <v>15</v>
      </c>
      <c r="E71" s="7" t="s">
        <v>28</v>
      </c>
      <c r="F71" s="7" t="s">
        <v>86</v>
      </c>
      <c r="G71" s="2">
        <v>632</v>
      </c>
      <c r="H71" s="6">
        <v>100000</v>
      </c>
      <c r="I71" s="6">
        <v>0</v>
      </c>
      <c r="J71" s="21">
        <f t="shared" si="18"/>
        <v>0</v>
      </c>
    </row>
    <row r="72" spans="1:10" ht="31.5">
      <c r="A72" s="3" t="s">
        <v>48</v>
      </c>
      <c r="B72" s="8" t="s">
        <v>5</v>
      </c>
      <c r="C72" s="8" t="s">
        <v>45</v>
      </c>
      <c r="D72" s="8" t="s">
        <v>49</v>
      </c>
      <c r="E72" s="8"/>
      <c r="F72" s="8"/>
      <c r="G72" s="8"/>
      <c r="H72" s="5">
        <f>H73</f>
        <v>200</v>
      </c>
      <c r="I72" s="5">
        <f t="shared" ref="I72:I73" si="20">I73</f>
        <v>0</v>
      </c>
      <c r="J72" s="20">
        <f t="shared" si="18"/>
        <v>0</v>
      </c>
    </row>
    <row r="73" spans="1:10" ht="15.75">
      <c r="A73" s="3" t="s">
        <v>27</v>
      </c>
      <c r="B73" s="8" t="s">
        <v>5</v>
      </c>
      <c r="C73" s="8" t="s">
        <v>45</v>
      </c>
      <c r="D73" s="8" t="s">
        <v>49</v>
      </c>
      <c r="E73" s="8" t="s">
        <v>28</v>
      </c>
      <c r="F73" s="8"/>
      <c r="G73" s="8"/>
      <c r="H73" s="5">
        <f>H74</f>
        <v>200</v>
      </c>
      <c r="I73" s="5">
        <f t="shared" si="20"/>
        <v>0</v>
      </c>
      <c r="J73" s="20">
        <f t="shared" si="18"/>
        <v>0</v>
      </c>
    </row>
    <row r="74" spans="1:10" ht="81" customHeight="1">
      <c r="A74" s="2" t="s">
        <v>29</v>
      </c>
      <c r="B74" s="7" t="s">
        <v>5</v>
      </c>
      <c r="C74" s="7" t="s">
        <v>45</v>
      </c>
      <c r="D74" s="7" t="s">
        <v>49</v>
      </c>
      <c r="E74" s="7" t="s">
        <v>28</v>
      </c>
      <c r="F74" s="7" t="s">
        <v>50</v>
      </c>
      <c r="G74" s="7"/>
      <c r="H74" s="6">
        <f t="shared" ref="H74:I76" si="21">H75</f>
        <v>200</v>
      </c>
      <c r="I74" s="6">
        <f t="shared" si="21"/>
        <v>0</v>
      </c>
      <c r="J74" s="21">
        <f t="shared" si="18"/>
        <v>0</v>
      </c>
    </row>
    <row r="75" spans="1:10" ht="33" customHeight="1">
      <c r="A75" s="2" t="s">
        <v>7</v>
      </c>
      <c r="B75" s="7" t="s">
        <v>5</v>
      </c>
      <c r="C75" s="7" t="s">
        <v>45</v>
      </c>
      <c r="D75" s="7" t="s">
        <v>49</v>
      </c>
      <c r="E75" s="7" t="s">
        <v>28</v>
      </c>
      <c r="F75" s="7" t="s">
        <v>50</v>
      </c>
      <c r="G75" s="7" t="s">
        <v>8</v>
      </c>
      <c r="H75" s="6">
        <f t="shared" si="21"/>
        <v>200</v>
      </c>
      <c r="I75" s="6">
        <f t="shared" si="21"/>
        <v>0</v>
      </c>
      <c r="J75" s="21">
        <f t="shared" si="18"/>
        <v>0</v>
      </c>
    </row>
    <row r="76" spans="1:10" ht="48" customHeight="1">
      <c r="A76" s="2" t="s">
        <v>9</v>
      </c>
      <c r="B76" s="7" t="s">
        <v>5</v>
      </c>
      <c r="C76" s="7" t="s">
        <v>45</v>
      </c>
      <c r="D76" s="7" t="s">
        <v>49</v>
      </c>
      <c r="E76" s="7" t="s">
        <v>28</v>
      </c>
      <c r="F76" s="7" t="s">
        <v>50</v>
      </c>
      <c r="G76" s="7" t="s">
        <v>10</v>
      </c>
      <c r="H76" s="6">
        <f t="shared" si="21"/>
        <v>200</v>
      </c>
      <c r="I76" s="6">
        <f t="shared" si="21"/>
        <v>0</v>
      </c>
      <c r="J76" s="21">
        <f t="shared" si="18"/>
        <v>0</v>
      </c>
    </row>
    <row r="77" spans="1:10" ht="18.75" customHeight="1">
      <c r="A77" s="2" t="s">
        <v>65</v>
      </c>
      <c r="B77" s="7" t="s">
        <v>5</v>
      </c>
      <c r="C77" s="7" t="s">
        <v>45</v>
      </c>
      <c r="D77" s="7" t="s">
        <v>49</v>
      </c>
      <c r="E77" s="7" t="s">
        <v>28</v>
      </c>
      <c r="F77" s="7" t="s">
        <v>50</v>
      </c>
      <c r="G77" s="7" t="s">
        <v>30</v>
      </c>
      <c r="H77" s="6">
        <v>200</v>
      </c>
      <c r="I77" s="6">
        <v>0</v>
      </c>
      <c r="J77" s="21">
        <f t="shared" si="18"/>
        <v>0</v>
      </c>
    </row>
    <row r="78" spans="1:10" ht="63">
      <c r="A78" s="3" t="s">
        <v>107</v>
      </c>
      <c r="B78" s="8" t="s">
        <v>5</v>
      </c>
      <c r="C78" s="8" t="s">
        <v>51</v>
      </c>
      <c r="D78" s="8"/>
      <c r="E78" s="8"/>
      <c r="F78" s="8"/>
      <c r="G78" s="8"/>
      <c r="H78" s="5">
        <f>H79</f>
        <v>3949611.2</v>
      </c>
      <c r="I78" s="5">
        <f t="shared" ref="I78:I79" si="22">I79</f>
        <v>5000</v>
      </c>
      <c r="J78" s="20">
        <f t="shared" si="18"/>
        <v>0.12659473924927089</v>
      </c>
    </row>
    <row r="79" spans="1:10" ht="31.5">
      <c r="A79" s="3" t="s">
        <v>102</v>
      </c>
      <c r="B79" s="8" t="s">
        <v>5</v>
      </c>
      <c r="C79" s="8" t="s">
        <v>51</v>
      </c>
      <c r="D79" s="8" t="s">
        <v>46</v>
      </c>
      <c r="E79" s="8"/>
      <c r="F79" s="8"/>
      <c r="G79" s="8"/>
      <c r="H79" s="5">
        <f>H80</f>
        <v>3949611.2</v>
      </c>
      <c r="I79" s="5">
        <f t="shared" si="22"/>
        <v>5000</v>
      </c>
      <c r="J79" s="20">
        <f t="shared" si="18"/>
        <v>0.12659473924927089</v>
      </c>
    </row>
    <row r="80" spans="1:10" ht="16.5" customHeight="1">
      <c r="A80" s="18" t="s">
        <v>27</v>
      </c>
      <c r="B80" s="8" t="s">
        <v>5</v>
      </c>
      <c r="C80" s="8" t="s">
        <v>51</v>
      </c>
      <c r="D80" s="8" t="s">
        <v>46</v>
      </c>
      <c r="E80" s="8" t="s">
        <v>28</v>
      </c>
      <c r="F80" s="8"/>
      <c r="G80" s="8"/>
      <c r="H80" s="5">
        <f>H81+H85+H89+H93+H98</f>
        <v>3949611.2</v>
      </c>
      <c r="I80" s="5">
        <f>I81+I85+I89+I93+I98</f>
        <v>5000</v>
      </c>
      <c r="J80" s="20">
        <f t="shared" si="18"/>
        <v>0.12659473924927089</v>
      </c>
    </row>
    <row r="81" spans="1:10" ht="31.5" customHeight="1">
      <c r="A81" s="2" t="s">
        <v>127</v>
      </c>
      <c r="B81" s="19" t="s">
        <v>5</v>
      </c>
      <c r="C81" s="7" t="s">
        <v>51</v>
      </c>
      <c r="D81" s="7" t="s">
        <v>46</v>
      </c>
      <c r="E81" s="7" t="s">
        <v>28</v>
      </c>
      <c r="F81" s="7" t="s">
        <v>129</v>
      </c>
      <c r="G81" s="7"/>
      <c r="H81" s="6">
        <f t="shared" ref="H81:I83" si="23">H82</f>
        <v>1610000</v>
      </c>
      <c r="I81" s="6">
        <f t="shared" si="23"/>
        <v>0</v>
      </c>
      <c r="J81" s="21">
        <f t="shared" si="18"/>
        <v>0</v>
      </c>
    </row>
    <row r="82" spans="1:10" ht="31.5" customHeight="1">
      <c r="A82" s="2" t="s">
        <v>7</v>
      </c>
      <c r="B82" s="19" t="s">
        <v>5</v>
      </c>
      <c r="C82" s="7" t="s">
        <v>51</v>
      </c>
      <c r="D82" s="7" t="s">
        <v>46</v>
      </c>
      <c r="E82" s="7" t="s">
        <v>28</v>
      </c>
      <c r="F82" s="7" t="s">
        <v>129</v>
      </c>
      <c r="G82" s="7" t="s">
        <v>8</v>
      </c>
      <c r="H82" s="6">
        <f t="shared" si="23"/>
        <v>1610000</v>
      </c>
      <c r="I82" s="6">
        <f t="shared" si="23"/>
        <v>0</v>
      </c>
      <c r="J82" s="21">
        <f t="shared" si="18"/>
        <v>0</v>
      </c>
    </row>
    <row r="83" spans="1:10" ht="45.75" customHeight="1">
      <c r="A83" s="2" t="s">
        <v>9</v>
      </c>
      <c r="B83" s="19" t="s">
        <v>5</v>
      </c>
      <c r="C83" s="7" t="s">
        <v>51</v>
      </c>
      <c r="D83" s="7" t="s">
        <v>46</v>
      </c>
      <c r="E83" s="7" t="s">
        <v>28</v>
      </c>
      <c r="F83" s="7" t="s">
        <v>129</v>
      </c>
      <c r="G83" s="7" t="s">
        <v>10</v>
      </c>
      <c r="H83" s="6">
        <f t="shared" si="23"/>
        <v>1610000</v>
      </c>
      <c r="I83" s="6">
        <f t="shared" si="23"/>
        <v>0</v>
      </c>
      <c r="J83" s="21">
        <f t="shared" si="18"/>
        <v>0</v>
      </c>
    </row>
    <row r="84" spans="1:10" ht="16.5" customHeight="1">
      <c r="A84" s="22" t="s">
        <v>65</v>
      </c>
      <c r="B84" s="19" t="s">
        <v>5</v>
      </c>
      <c r="C84" s="7" t="s">
        <v>51</v>
      </c>
      <c r="D84" s="7" t="s">
        <v>46</v>
      </c>
      <c r="E84" s="7" t="s">
        <v>28</v>
      </c>
      <c r="F84" s="7" t="s">
        <v>129</v>
      </c>
      <c r="G84" s="7" t="s">
        <v>30</v>
      </c>
      <c r="H84" s="6">
        <v>1610000</v>
      </c>
      <c r="I84" s="6">
        <v>0</v>
      </c>
      <c r="J84" s="21">
        <f t="shared" si="18"/>
        <v>0</v>
      </c>
    </row>
    <row r="85" spans="1:10" ht="16.5" customHeight="1">
      <c r="A85" s="2" t="s">
        <v>128</v>
      </c>
      <c r="B85" s="19" t="s">
        <v>5</v>
      </c>
      <c r="C85" s="7" t="s">
        <v>51</v>
      </c>
      <c r="D85" s="7" t="s">
        <v>46</v>
      </c>
      <c r="E85" s="7" t="s">
        <v>28</v>
      </c>
      <c r="F85" s="7" t="s">
        <v>130</v>
      </c>
      <c r="G85" s="7"/>
      <c r="H85" s="6">
        <f t="shared" ref="H85:I87" si="24">H86</f>
        <v>299611.2</v>
      </c>
      <c r="I85" s="6">
        <f t="shared" si="24"/>
        <v>0</v>
      </c>
      <c r="J85" s="21">
        <f t="shared" si="18"/>
        <v>0</v>
      </c>
    </row>
    <row r="86" spans="1:10" ht="34.5" customHeight="1">
      <c r="A86" s="2" t="s">
        <v>7</v>
      </c>
      <c r="B86" s="19" t="s">
        <v>5</v>
      </c>
      <c r="C86" s="7" t="s">
        <v>51</v>
      </c>
      <c r="D86" s="7" t="s">
        <v>46</v>
      </c>
      <c r="E86" s="7" t="s">
        <v>28</v>
      </c>
      <c r="F86" s="7" t="s">
        <v>130</v>
      </c>
      <c r="G86" s="7" t="s">
        <v>8</v>
      </c>
      <c r="H86" s="6">
        <f t="shared" si="24"/>
        <v>299611.2</v>
      </c>
      <c r="I86" s="6">
        <f t="shared" si="24"/>
        <v>0</v>
      </c>
      <c r="J86" s="21">
        <f t="shared" si="18"/>
        <v>0</v>
      </c>
    </row>
    <row r="87" spans="1:10" ht="45" customHeight="1">
      <c r="A87" s="2" t="s">
        <v>9</v>
      </c>
      <c r="B87" s="19" t="s">
        <v>5</v>
      </c>
      <c r="C87" s="7" t="s">
        <v>51</v>
      </c>
      <c r="D87" s="7" t="s">
        <v>46</v>
      </c>
      <c r="E87" s="7" t="s">
        <v>28</v>
      </c>
      <c r="F87" s="7" t="s">
        <v>130</v>
      </c>
      <c r="G87" s="7" t="s">
        <v>10</v>
      </c>
      <c r="H87" s="6">
        <f t="shared" si="24"/>
        <v>299611.2</v>
      </c>
      <c r="I87" s="6">
        <f t="shared" si="24"/>
        <v>0</v>
      </c>
      <c r="J87" s="21">
        <f t="shared" si="18"/>
        <v>0</v>
      </c>
    </row>
    <row r="88" spans="1:10" ht="45" customHeight="1">
      <c r="A88" s="2" t="s">
        <v>122</v>
      </c>
      <c r="B88" s="19" t="s">
        <v>5</v>
      </c>
      <c r="C88" s="7" t="s">
        <v>51</v>
      </c>
      <c r="D88" s="7" t="s">
        <v>46</v>
      </c>
      <c r="E88" s="7" t="s">
        <v>28</v>
      </c>
      <c r="F88" s="7" t="s">
        <v>130</v>
      </c>
      <c r="G88" s="7" t="s">
        <v>121</v>
      </c>
      <c r="H88" s="6">
        <v>299611.2</v>
      </c>
      <c r="I88" s="6">
        <v>0</v>
      </c>
      <c r="J88" s="21">
        <f t="shared" si="18"/>
        <v>0</v>
      </c>
    </row>
    <row r="89" spans="1:10" ht="29.25" customHeight="1">
      <c r="A89" s="14" t="s">
        <v>87</v>
      </c>
      <c r="B89" s="7" t="s">
        <v>5</v>
      </c>
      <c r="C89" s="7" t="s">
        <v>51</v>
      </c>
      <c r="D89" s="7" t="s">
        <v>46</v>
      </c>
      <c r="E89" s="7" t="s">
        <v>28</v>
      </c>
      <c r="F89" s="7" t="s">
        <v>89</v>
      </c>
      <c r="G89" s="7"/>
      <c r="H89" s="6">
        <f>H90</f>
        <v>771984.5</v>
      </c>
      <c r="I89" s="6">
        <f t="shared" ref="I89" si="25">I90</f>
        <v>0</v>
      </c>
      <c r="J89" s="21">
        <f t="shared" si="18"/>
        <v>0</v>
      </c>
    </row>
    <row r="90" spans="1:10" ht="33" customHeight="1">
      <c r="A90" s="2" t="s">
        <v>20</v>
      </c>
      <c r="B90" s="7" t="s">
        <v>5</v>
      </c>
      <c r="C90" s="7" t="s">
        <v>51</v>
      </c>
      <c r="D90" s="7" t="s">
        <v>46</v>
      </c>
      <c r="E90" s="7" t="s">
        <v>28</v>
      </c>
      <c r="F90" s="7" t="s">
        <v>89</v>
      </c>
      <c r="G90" s="7" t="s">
        <v>21</v>
      </c>
      <c r="H90" s="6">
        <f>H91</f>
        <v>771984.5</v>
      </c>
      <c r="I90" s="6">
        <f>I91</f>
        <v>0</v>
      </c>
      <c r="J90" s="21">
        <f t="shared" si="18"/>
        <v>0</v>
      </c>
    </row>
    <row r="91" spans="1:10" ht="17.25" customHeight="1">
      <c r="A91" s="2" t="s">
        <v>24</v>
      </c>
      <c r="B91" s="7" t="s">
        <v>5</v>
      </c>
      <c r="C91" s="7" t="s">
        <v>51</v>
      </c>
      <c r="D91" s="7" t="s">
        <v>46</v>
      </c>
      <c r="E91" s="7" t="s">
        <v>28</v>
      </c>
      <c r="F91" s="7" t="s">
        <v>89</v>
      </c>
      <c r="G91" s="7" t="s">
        <v>25</v>
      </c>
      <c r="H91" s="6">
        <f>H92</f>
        <v>771984.5</v>
      </c>
      <c r="I91" s="6">
        <f>I92</f>
        <v>0</v>
      </c>
      <c r="J91" s="21">
        <f t="shared" si="18"/>
        <v>0</v>
      </c>
    </row>
    <row r="92" spans="1:10" ht="48" customHeight="1">
      <c r="A92" s="2" t="s">
        <v>32</v>
      </c>
      <c r="B92" s="7" t="s">
        <v>5</v>
      </c>
      <c r="C92" s="7" t="s">
        <v>51</v>
      </c>
      <c r="D92" s="7" t="s">
        <v>46</v>
      </c>
      <c r="E92" s="7" t="s">
        <v>28</v>
      </c>
      <c r="F92" s="7" t="s">
        <v>89</v>
      </c>
      <c r="G92" s="7" t="s">
        <v>35</v>
      </c>
      <c r="H92" s="6">
        <v>771984.5</v>
      </c>
      <c r="I92" s="6">
        <v>0</v>
      </c>
      <c r="J92" s="21">
        <f t="shared" si="18"/>
        <v>0</v>
      </c>
    </row>
    <row r="93" spans="1:10" ht="17.25" customHeight="1">
      <c r="A93" s="15" t="s">
        <v>88</v>
      </c>
      <c r="B93" s="7" t="s">
        <v>5</v>
      </c>
      <c r="C93" s="7" t="s">
        <v>51</v>
      </c>
      <c r="D93" s="7" t="s">
        <v>46</v>
      </c>
      <c r="E93" s="7" t="s">
        <v>28</v>
      </c>
      <c r="F93" s="7" t="s">
        <v>90</v>
      </c>
      <c r="G93" s="7"/>
      <c r="H93" s="6">
        <f t="shared" ref="H93:I94" si="26">H94</f>
        <v>578015.5</v>
      </c>
      <c r="I93" s="6">
        <f t="shared" si="26"/>
        <v>5000</v>
      </c>
      <c r="J93" s="21">
        <f t="shared" si="18"/>
        <v>0.86502870597760795</v>
      </c>
    </row>
    <row r="94" spans="1:10" ht="32.25" customHeight="1">
      <c r="A94" s="2" t="s">
        <v>7</v>
      </c>
      <c r="B94" s="7" t="s">
        <v>5</v>
      </c>
      <c r="C94" s="7" t="s">
        <v>51</v>
      </c>
      <c r="D94" s="7" t="s">
        <v>46</v>
      </c>
      <c r="E94" s="7" t="s">
        <v>28</v>
      </c>
      <c r="F94" s="7" t="s">
        <v>90</v>
      </c>
      <c r="G94" s="7" t="s">
        <v>8</v>
      </c>
      <c r="H94" s="6">
        <f t="shared" si="26"/>
        <v>578015.5</v>
      </c>
      <c r="I94" s="6">
        <f t="shared" si="26"/>
        <v>5000</v>
      </c>
      <c r="J94" s="21">
        <f t="shared" si="18"/>
        <v>0.86502870597760795</v>
      </c>
    </row>
    <row r="95" spans="1:10" ht="49.5" customHeight="1">
      <c r="A95" s="2" t="s">
        <v>9</v>
      </c>
      <c r="B95" s="7" t="s">
        <v>5</v>
      </c>
      <c r="C95" s="7" t="s">
        <v>51</v>
      </c>
      <c r="D95" s="7" t="s">
        <v>46</v>
      </c>
      <c r="E95" s="7" t="s">
        <v>28</v>
      </c>
      <c r="F95" s="7" t="s">
        <v>90</v>
      </c>
      <c r="G95" s="7" t="s">
        <v>10</v>
      </c>
      <c r="H95" s="6">
        <f>H96+H97</f>
        <v>578015.5</v>
      </c>
      <c r="I95" s="6">
        <f>I96+I97</f>
        <v>5000</v>
      </c>
      <c r="J95" s="21">
        <f t="shared" si="18"/>
        <v>0.86502870597760795</v>
      </c>
    </row>
    <row r="96" spans="1:10" ht="48.75" customHeight="1">
      <c r="A96" s="2" t="s">
        <v>122</v>
      </c>
      <c r="B96" s="7" t="s">
        <v>5</v>
      </c>
      <c r="C96" s="7" t="s">
        <v>51</v>
      </c>
      <c r="D96" s="7" t="s">
        <v>46</v>
      </c>
      <c r="E96" s="7" t="s">
        <v>28</v>
      </c>
      <c r="F96" s="7" t="s">
        <v>90</v>
      </c>
      <c r="G96" s="7" t="s">
        <v>121</v>
      </c>
      <c r="H96" s="6">
        <v>428015.5</v>
      </c>
      <c r="I96" s="6">
        <v>0</v>
      </c>
      <c r="J96" s="21">
        <f t="shared" si="18"/>
        <v>0</v>
      </c>
    </row>
    <row r="97" spans="1:10" ht="15.75">
      <c r="A97" s="2" t="s">
        <v>65</v>
      </c>
      <c r="B97" s="7" t="s">
        <v>5</v>
      </c>
      <c r="C97" s="7" t="s">
        <v>51</v>
      </c>
      <c r="D97" s="7" t="s">
        <v>46</v>
      </c>
      <c r="E97" s="7" t="s">
        <v>28</v>
      </c>
      <c r="F97" s="7" t="s">
        <v>90</v>
      </c>
      <c r="G97" s="7" t="s">
        <v>30</v>
      </c>
      <c r="H97" s="6">
        <v>150000</v>
      </c>
      <c r="I97" s="6">
        <v>5000</v>
      </c>
      <c r="J97" s="21">
        <f t="shared" si="18"/>
        <v>3.3333333333333335</v>
      </c>
    </row>
    <row r="98" spans="1:10" ht="47.25">
      <c r="A98" s="2" t="s">
        <v>116</v>
      </c>
      <c r="B98" s="7" t="s">
        <v>5</v>
      </c>
      <c r="C98" s="7" t="s">
        <v>51</v>
      </c>
      <c r="D98" s="7" t="s">
        <v>46</v>
      </c>
      <c r="E98" s="7" t="s">
        <v>28</v>
      </c>
      <c r="F98" s="7"/>
      <c r="G98" s="7"/>
      <c r="H98" s="6">
        <f>H99</f>
        <v>690000</v>
      </c>
      <c r="I98" s="6">
        <f t="shared" ref="I98:I100" si="27">I99</f>
        <v>0</v>
      </c>
      <c r="J98" s="21">
        <f t="shared" si="18"/>
        <v>0</v>
      </c>
    </row>
    <row r="99" spans="1:10" ht="30.75" customHeight="1">
      <c r="A99" s="2" t="s">
        <v>7</v>
      </c>
      <c r="B99" s="7" t="s">
        <v>5</v>
      </c>
      <c r="C99" s="7" t="s">
        <v>51</v>
      </c>
      <c r="D99" s="7" t="s">
        <v>46</v>
      </c>
      <c r="E99" s="7" t="s">
        <v>28</v>
      </c>
      <c r="F99" s="7" t="s">
        <v>117</v>
      </c>
      <c r="G99" s="7" t="s">
        <v>8</v>
      </c>
      <c r="H99" s="6">
        <f>H100</f>
        <v>690000</v>
      </c>
      <c r="I99" s="6">
        <f t="shared" si="27"/>
        <v>0</v>
      </c>
      <c r="J99" s="21">
        <f t="shared" si="18"/>
        <v>0</v>
      </c>
    </row>
    <row r="100" spans="1:10" ht="46.5" customHeight="1">
      <c r="A100" s="2" t="s">
        <v>9</v>
      </c>
      <c r="B100" s="7" t="s">
        <v>5</v>
      </c>
      <c r="C100" s="7" t="s">
        <v>51</v>
      </c>
      <c r="D100" s="7" t="s">
        <v>46</v>
      </c>
      <c r="E100" s="7" t="s">
        <v>28</v>
      </c>
      <c r="F100" s="7" t="s">
        <v>117</v>
      </c>
      <c r="G100" s="7" t="s">
        <v>10</v>
      </c>
      <c r="H100" s="6">
        <f>H101</f>
        <v>690000</v>
      </c>
      <c r="I100" s="6">
        <f t="shared" si="27"/>
        <v>0</v>
      </c>
      <c r="J100" s="21">
        <f t="shared" si="18"/>
        <v>0</v>
      </c>
    </row>
    <row r="101" spans="1:10" ht="15.75">
      <c r="A101" s="2" t="s">
        <v>65</v>
      </c>
      <c r="B101" s="7" t="s">
        <v>5</v>
      </c>
      <c r="C101" s="7" t="s">
        <v>51</v>
      </c>
      <c r="D101" s="7" t="s">
        <v>46</v>
      </c>
      <c r="E101" s="7" t="s">
        <v>28</v>
      </c>
      <c r="F101" s="7" t="s">
        <v>117</v>
      </c>
      <c r="G101" s="7" t="s">
        <v>30</v>
      </c>
      <c r="H101" s="6">
        <v>690000</v>
      </c>
      <c r="I101" s="6">
        <v>0</v>
      </c>
      <c r="J101" s="21">
        <f t="shared" si="18"/>
        <v>0</v>
      </c>
    </row>
    <row r="102" spans="1:10" ht="64.5" customHeight="1">
      <c r="A102" s="3" t="s">
        <v>106</v>
      </c>
      <c r="B102" s="8" t="s">
        <v>5</v>
      </c>
      <c r="C102" s="8" t="s">
        <v>52</v>
      </c>
      <c r="D102" s="8"/>
      <c r="E102" s="8"/>
      <c r="F102" s="8"/>
      <c r="G102" s="8"/>
      <c r="H102" s="5">
        <f t="shared" ref="H102:I107" si="28">H103</f>
        <v>1829500</v>
      </c>
      <c r="I102" s="5">
        <f t="shared" si="28"/>
        <v>1247018.42</v>
      </c>
      <c r="J102" s="20">
        <f t="shared" si="18"/>
        <v>68.16170647717955</v>
      </c>
    </row>
    <row r="103" spans="1:10" ht="18" customHeight="1">
      <c r="A103" s="16" t="s">
        <v>103</v>
      </c>
      <c r="B103" s="8" t="s">
        <v>5</v>
      </c>
      <c r="C103" s="8" t="s">
        <v>52</v>
      </c>
      <c r="D103" s="8" t="s">
        <v>46</v>
      </c>
      <c r="E103" s="8" t="s">
        <v>28</v>
      </c>
      <c r="F103" s="8"/>
      <c r="G103" s="8"/>
      <c r="H103" s="5">
        <f t="shared" si="28"/>
        <v>1829500</v>
      </c>
      <c r="I103" s="5">
        <f t="shared" si="28"/>
        <v>1247018.42</v>
      </c>
      <c r="J103" s="20">
        <f t="shared" si="18"/>
        <v>68.16170647717955</v>
      </c>
    </row>
    <row r="104" spans="1:10" ht="15.75">
      <c r="A104" s="3" t="s">
        <v>27</v>
      </c>
      <c r="B104" s="8" t="s">
        <v>5</v>
      </c>
      <c r="C104" s="8" t="s">
        <v>52</v>
      </c>
      <c r="D104" s="8" t="s">
        <v>46</v>
      </c>
      <c r="E104" s="8" t="s">
        <v>28</v>
      </c>
      <c r="F104" s="8"/>
      <c r="G104" s="8"/>
      <c r="H104" s="5">
        <f t="shared" si="28"/>
        <v>1829500</v>
      </c>
      <c r="I104" s="5">
        <f t="shared" si="28"/>
        <v>1247018.42</v>
      </c>
      <c r="J104" s="20">
        <f t="shared" si="18"/>
        <v>68.16170647717955</v>
      </c>
    </row>
    <row r="105" spans="1:10" ht="31.5" customHeight="1">
      <c r="A105" s="2" t="s">
        <v>91</v>
      </c>
      <c r="B105" s="7" t="s">
        <v>5</v>
      </c>
      <c r="C105" s="7" t="s">
        <v>52</v>
      </c>
      <c r="D105" s="7" t="s">
        <v>46</v>
      </c>
      <c r="E105" s="7" t="s">
        <v>28</v>
      </c>
      <c r="F105" s="7" t="s">
        <v>92</v>
      </c>
      <c r="G105" s="7"/>
      <c r="H105" s="6">
        <f t="shared" si="28"/>
        <v>1829500</v>
      </c>
      <c r="I105" s="6">
        <f t="shared" si="28"/>
        <v>1247018.42</v>
      </c>
      <c r="J105" s="21">
        <f t="shared" si="18"/>
        <v>68.16170647717955</v>
      </c>
    </row>
    <row r="106" spans="1:10" ht="32.25" customHeight="1">
      <c r="A106" s="2" t="s">
        <v>7</v>
      </c>
      <c r="B106" s="7" t="s">
        <v>5</v>
      </c>
      <c r="C106" s="7" t="s">
        <v>52</v>
      </c>
      <c r="D106" s="7" t="s">
        <v>46</v>
      </c>
      <c r="E106" s="7" t="s">
        <v>28</v>
      </c>
      <c r="F106" s="7" t="s">
        <v>92</v>
      </c>
      <c r="G106" s="2">
        <v>200</v>
      </c>
      <c r="H106" s="6">
        <f t="shared" si="28"/>
        <v>1829500</v>
      </c>
      <c r="I106" s="6">
        <f t="shared" si="28"/>
        <v>1247018.42</v>
      </c>
      <c r="J106" s="21">
        <f t="shared" si="18"/>
        <v>68.16170647717955</v>
      </c>
    </row>
    <row r="107" spans="1:10" ht="47.25" customHeight="1">
      <c r="A107" s="2" t="s">
        <v>9</v>
      </c>
      <c r="B107" s="7" t="s">
        <v>5</v>
      </c>
      <c r="C107" s="7" t="s">
        <v>52</v>
      </c>
      <c r="D107" s="7" t="s">
        <v>46</v>
      </c>
      <c r="E107" s="7" t="s">
        <v>28</v>
      </c>
      <c r="F107" s="7" t="s">
        <v>92</v>
      </c>
      <c r="G107" s="7" t="s">
        <v>10</v>
      </c>
      <c r="H107" s="6">
        <f t="shared" si="28"/>
        <v>1829500</v>
      </c>
      <c r="I107" s="6">
        <f t="shared" si="28"/>
        <v>1247018.42</v>
      </c>
      <c r="J107" s="21">
        <f t="shared" si="18"/>
        <v>68.16170647717955</v>
      </c>
    </row>
    <row r="108" spans="1:10" ht="15.75">
      <c r="A108" s="2" t="s">
        <v>65</v>
      </c>
      <c r="B108" s="7" t="s">
        <v>5</v>
      </c>
      <c r="C108" s="7" t="s">
        <v>52</v>
      </c>
      <c r="D108" s="7" t="s">
        <v>46</v>
      </c>
      <c r="E108" s="7" t="s">
        <v>28</v>
      </c>
      <c r="F108" s="7" t="s">
        <v>92</v>
      </c>
      <c r="G108" s="7" t="s">
        <v>30</v>
      </c>
      <c r="H108" s="6">
        <v>1829500</v>
      </c>
      <c r="I108" s="6">
        <v>1247018.42</v>
      </c>
      <c r="J108" s="21">
        <f t="shared" si="18"/>
        <v>68.16170647717955</v>
      </c>
    </row>
    <row r="109" spans="1:10" ht="47.25">
      <c r="A109" s="3" t="s">
        <v>53</v>
      </c>
      <c r="B109" s="8" t="s">
        <v>12</v>
      </c>
      <c r="C109" s="8"/>
      <c r="D109" s="8"/>
      <c r="E109" s="8"/>
      <c r="F109" s="8"/>
      <c r="G109" s="8"/>
      <c r="H109" s="5">
        <f>H110</f>
        <v>5824050</v>
      </c>
      <c r="I109" s="5">
        <f t="shared" ref="I109:I110" si="29">I110</f>
        <v>2546995.9400000004</v>
      </c>
      <c r="J109" s="20">
        <f t="shared" si="18"/>
        <v>43.732384509061575</v>
      </c>
    </row>
    <row r="110" spans="1:10" ht="47.25" customHeight="1">
      <c r="A110" s="16" t="s">
        <v>54</v>
      </c>
      <c r="B110" s="8" t="s">
        <v>12</v>
      </c>
      <c r="C110" s="8" t="s">
        <v>45</v>
      </c>
      <c r="D110" s="8" t="s">
        <v>46</v>
      </c>
      <c r="E110" s="8"/>
      <c r="F110" s="8"/>
      <c r="G110" s="3"/>
      <c r="H110" s="5">
        <f>H111</f>
        <v>5824050</v>
      </c>
      <c r="I110" s="5">
        <f t="shared" si="29"/>
        <v>2546995.9400000004</v>
      </c>
      <c r="J110" s="20">
        <f t="shared" si="18"/>
        <v>43.732384509061575</v>
      </c>
    </row>
    <row r="111" spans="1:10" ht="15.75">
      <c r="A111" s="3" t="s">
        <v>27</v>
      </c>
      <c r="B111" s="8" t="s">
        <v>12</v>
      </c>
      <c r="C111" s="8" t="s">
        <v>45</v>
      </c>
      <c r="D111" s="8" t="s">
        <v>46</v>
      </c>
      <c r="E111" s="8" t="s">
        <v>28</v>
      </c>
      <c r="F111" s="8"/>
      <c r="G111" s="3"/>
      <c r="H111" s="5">
        <f>H112+H116</f>
        <v>5824050</v>
      </c>
      <c r="I111" s="5">
        <f t="shared" ref="I111" si="30">I112+I116</f>
        <v>2546995.9400000004</v>
      </c>
      <c r="J111" s="20">
        <f t="shared" si="18"/>
        <v>43.732384509061575</v>
      </c>
    </row>
    <row r="112" spans="1:10" ht="15.75">
      <c r="A112" s="2" t="s">
        <v>93</v>
      </c>
      <c r="B112" s="7" t="s">
        <v>12</v>
      </c>
      <c r="C112" s="7" t="s">
        <v>45</v>
      </c>
      <c r="D112" s="7" t="s">
        <v>46</v>
      </c>
      <c r="E112" s="7" t="s">
        <v>28</v>
      </c>
      <c r="F112" s="7" t="s">
        <v>95</v>
      </c>
      <c r="G112" s="2"/>
      <c r="H112" s="6">
        <f t="shared" ref="H112:I114" si="31">H113</f>
        <v>2844300</v>
      </c>
      <c r="I112" s="6">
        <f t="shared" si="31"/>
        <v>1490723.87</v>
      </c>
      <c r="J112" s="21">
        <f t="shared" si="18"/>
        <v>52.410922546848084</v>
      </c>
    </row>
    <row r="113" spans="1:10" ht="32.25" customHeight="1">
      <c r="A113" s="2" t="s">
        <v>13</v>
      </c>
      <c r="B113" s="7" t="s">
        <v>12</v>
      </c>
      <c r="C113" s="7" t="s">
        <v>45</v>
      </c>
      <c r="D113" s="7" t="s">
        <v>46</v>
      </c>
      <c r="E113" s="7" t="s">
        <v>28</v>
      </c>
      <c r="F113" s="7" t="s">
        <v>95</v>
      </c>
      <c r="G113" s="2">
        <v>600</v>
      </c>
      <c r="H113" s="6">
        <f t="shared" si="31"/>
        <v>2844300</v>
      </c>
      <c r="I113" s="6">
        <f t="shared" si="31"/>
        <v>1490723.87</v>
      </c>
      <c r="J113" s="21">
        <f t="shared" si="18"/>
        <v>52.410922546848084</v>
      </c>
    </row>
    <row r="114" spans="1:10" ht="15.75" customHeight="1">
      <c r="A114" s="2" t="s">
        <v>36</v>
      </c>
      <c r="B114" s="7" t="s">
        <v>12</v>
      </c>
      <c r="C114" s="7" t="s">
        <v>45</v>
      </c>
      <c r="D114" s="7" t="s">
        <v>46</v>
      </c>
      <c r="E114" s="7" t="s">
        <v>28</v>
      </c>
      <c r="F114" s="7" t="s">
        <v>95</v>
      </c>
      <c r="G114" s="2">
        <v>610</v>
      </c>
      <c r="H114" s="6">
        <f t="shared" si="31"/>
        <v>2844300</v>
      </c>
      <c r="I114" s="6">
        <f t="shared" si="31"/>
        <v>1490723.87</v>
      </c>
      <c r="J114" s="21">
        <f t="shared" si="18"/>
        <v>52.410922546848084</v>
      </c>
    </row>
    <row r="115" spans="1:10" ht="63.75" customHeight="1">
      <c r="A115" s="2" t="s">
        <v>37</v>
      </c>
      <c r="B115" s="7" t="s">
        <v>12</v>
      </c>
      <c r="C115" s="7" t="s">
        <v>45</v>
      </c>
      <c r="D115" s="7" t="s">
        <v>46</v>
      </c>
      <c r="E115" s="7" t="s">
        <v>28</v>
      </c>
      <c r="F115" s="7" t="s">
        <v>95</v>
      </c>
      <c r="G115" s="2">
        <v>611</v>
      </c>
      <c r="H115" s="6">
        <v>2844300</v>
      </c>
      <c r="I115" s="6">
        <v>1490723.87</v>
      </c>
      <c r="J115" s="21">
        <f t="shared" si="18"/>
        <v>52.410922546848084</v>
      </c>
    </row>
    <row r="116" spans="1:10" ht="18" customHeight="1">
      <c r="A116" s="15" t="s">
        <v>94</v>
      </c>
      <c r="B116" s="7" t="s">
        <v>12</v>
      </c>
      <c r="C116" s="7" t="s">
        <v>45</v>
      </c>
      <c r="D116" s="7" t="s">
        <v>46</v>
      </c>
      <c r="E116" s="7" t="s">
        <v>28</v>
      </c>
      <c r="F116" s="7" t="s">
        <v>96</v>
      </c>
      <c r="G116" s="2"/>
      <c r="H116" s="6">
        <f t="shared" ref="H116:I118" si="32">H117</f>
        <v>2979750</v>
      </c>
      <c r="I116" s="6">
        <f t="shared" si="32"/>
        <v>1056272.07</v>
      </c>
      <c r="J116" s="21">
        <f t="shared" si="18"/>
        <v>35.448345330984147</v>
      </c>
    </row>
    <row r="117" spans="1:10" ht="33" customHeight="1">
      <c r="A117" s="2" t="s">
        <v>13</v>
      </c>
      <c r="B117" s="7" t="s">
        <v>12</v>
      </c>
      <c r="C117" s="7" t="s">
        <v>45</v>
      </c>
      <c r="D117" s="7" t="s">
        <v>46</v>
      </c>
      <c r="E117" s="7" t="s">
        <v>28</v>
      </c>
      <c r="F117" s="7" t="s">
        <v>96</v>
      </c>
      <c r="G117" s="2">
        <v>600</v>
      </c>
      <c r="H117" s="6">
        <f t="shared" si="32"/>
        <v>2979750</v>
      </c>
      <c r="I117" s="6">
        <f t="shared" si="32"/>
        <v>1056272.07</v>
      </c>
      <c r="J117" s="21">
        <f t="shared" si="18"/>
        <v>35.448345330984147</v>
      </c>
    </row>
    <row r="118" spans="1:10" ht="15.75">
      <c r="A118" s="2" t="s">
        <v>36</v>
      </c>
      <c r="B118" s="7" t="s">
        <v>12</v>
      </c>
      <c r="C118" s="7" t="s">
        <v>45</v>
      </c>
      <c r="D118" s="7" t="s">
        <v>46</v>
      </c>
      <c r="E118" s="7" t="s">
        <v>28</v>
      </c>
      <c r="F118" s="7" t="s">
        <v>96</v>
      </c>
      <c r="G118" s="2">
        <v>610</v>
      </c>
      <c r="H118" s="6">
        <f t="shared" si="32"/>
        <v>2979750</v>
      </c>
      <c r="I118" s="6">
        <f t="shared" si="32"/>
        <v>1056272.07</v>
      </c>
      <c r="J118" s="21">
        <f t="shared" si="18"/>
        <v>35.448345330984147</v>
      </c>
    </row>
    <row r="119" spans="1:10" ht="49.5" customHeight="1">
      <c r="A119" s="2" t="s">
        <v>37</v>
      </c>
      <c r="B119" s="7" t="s">
        <v>12</v>
      </c>
      <c r="C119" s="7" t="s">
        <v>45</v>
      </c>
      <c r="D119" s="7" t="s">
        <v>46</v>
      </c>
      <c r="E119" s="7" t="s">
        <v>28</v>
      </c>
      <c r="F119" s="7" t="s">
        <v>96</v>
      </c>
      <c r="G119" s="2">
        <v>611</v>
      </c>
      <c r="H119" s="6">
        <v>2979750</v>
      </c>
      <c r="I119" s="6">
        <v>1056272.07</v>
      </c>
      <c r="J119" s="21">
        <f t="shared" si="18"/>
        <v>35.448345330984147</v>
      </c>
    </row>
    <row r="120" spans="1:10" ht="63" customHeight="1">
      <c r="A120" s="13" t="s">
        <v>59</v>
      </c>
      <c r="B120" s="12" t="s">
        <v>6</v>
      </c>
      <c r="C120" s="8"/>
      <c r="D120" s="8"/>
      <c r="E120" s="8"/>
      <c r="F120" s="8"/>
      <c r="G120" s="3"/>
      <c r="H120" s="5">
        <f t="shared" ref="H120:I125" si="33">H121</f>
        <v>5000</v>
      </c>
      <c r="I120" s="5">
        <f t="shared" si="33"/>
        <v>0</v>
      </c>
      <c r="J120" s="20">
        <f t="shared" si="18"/>
        <v>0</v>
      </c>
    </row>
    <row r="121" spans="1:10" ht="63">
      <c r="A121" s="17" t="s">
        <v>55</v>
      </c>
      <c r="B121" s="8" t="s">
        <v>6</v>
      </c>
      <c r="C121" s="8" t="s">
        <v>45</v>
      </c>
      <c r="D121" s="8" t="s">
        <v>46</v>
      </c>
      <c r="E121" s="8"/>
      <c r="F121" s="8"/>
      <c r="G121" s="3"/>
      <c r="H121" s="5">
        <f t="shared" si="33"/>
        <v>5000</v>
      </c>
      <c r="I121" s="5">
        <f t="shared" si="33"/>
        <v>0</v>
      </c>
      <c r="J121" s="20">
        <f t="shared" si="18"/>
        <v>0</v>
      </c>
    </row>
    <row r="122" spans="1:10" ht="15.75">
      <c r="A122" s="3" t="s">
        <v>27</v>
      </c>
      <c r="B122" s="8" t="s">
        <v>6</v>
      </c>
      <c r="C122" s="8" t="s">
        <v>45</v>
      </c>
      <c r="D122" s="8" t="s">
        <v>46</v>
      </c>
      <c r="E122" s="8" t="s">
        <v>28</v>
      </c>
      <c r="F122" s="8"/>
      <c r="G122" s="3"/>
      <c r="H122" s="5">
        <f t="shared" si="33"/>
        <v>5000</v>
      </c>
      <c r="I122" s="5">
        <f t="shared" si="33"/>
        <v>0</v>
      </c>
      <c r="J122" s="20">
        <f t="shared" si="18"/>
        <v>0</v>
      </c>
    </row>
    <row r="123" spans="1:10" ht="15.75" customHeight="1">
      <c r="A123" s="2" t="s">
        <v>33</v>
      </c>
      <c r="B123" s="7" t="s">
        <v>6</v>
      </c>
      <c r="C123" s="7" t="s">
        <v>45</v>
      </c>
      <c r="D123" s="7" t="s">
        <v>46</v>
      </c>
      <c r="E123" s="7" t="s">
        <v>28</v>
      </c>
      <c r="F123" s="7" t="s">
        <v>97</v>
      </c>
      <c r="G123" s="2"/>
      <c r="H123" s="6">
        <f t="shared" si="33"/>
        <v>5000</v>
      </c>
      <c r="I123" s="6">
        <f t="shared" si="33"/>
        <v>0</v>
      </c>
      <c r="J123" s="21">
        <f t="shared" si="18"/>
        <v>0</v>
      </c>
    </row>
    <row r="124" spans="1:10" ht="17.25" customHeight="1">
      <c r="A124" s="2" t="s">
        <v>31</v>
      </c>
      <c r="B124" s="7" t="s">
        <v>6</v>
      </c>
      <c r="C124" s="7" t="s">
        <v>45</v>
      </c>
      <c r="D124" s="7" t="s">
        <v>46</v>
      </c>
      <c r="E124" s="7" t="s">
        <v>28</v>
      </c>
      <c r="F124" s="7" t="s">
        <v>97</v>
      </c>
      <c r="G124" s="2">
        <v>800</v>
      </c>
      <c r="H124" s="6">
        <f t="shared" si="33"/>
        <v>5000</v>
      </c>
      <c r="I124" s="6">
        <f t="shared" si="33"/>
        <v>0</v>
      </c>
      <c r="J124" s="21">
        <f t="shared" si="18"/>
        <v>0</v>
      </c>
    </row>
    <row r="125" spans="1:10" ht="63" customHeight="1">
      <c r="A125" s="2" t="s">
        <v>22</v>
      </c>
      <c r="B125" s="7" t="s">
        <v>6</v>
      </c>
      <c r="C125" s="7" t="s">
        <v>45</v>
      </c>
      <c r="D125" s="7" t="s">
        <v>46</v>
      </c>
      <c r="E125" s="7" t="s">
        <v>28</v>
      </c>
      <c r="F125" s="7" t="s">
        <v>97</v>
      </c>
      <c r="G125" s="2">
        <v>810</v>
      </c>
      <c r="H125" s="6">
        <f t="shared" si="33"/>
        <v>5000</v>
      </c>
      <c r="I125" s="6">
        <f t="shared" si="33"/>
        <v>0</v>
      </c>
      <c r="J125" s="21">
        <f t="shared" si="18"/>
        <v>0</v>
      </c>
    </row>
    <row r="126" spans="1:10" ht="128.25" customHeight="1">
      <c r="A126" s="2" t="s">
        <v>113</v>
      </c>
      <c r="B126" s="7" t="s">
        <v>6</v>
      </c>
      <c r="C126" s="7" t="s">
        <v>45</v>
      </c>
      <c r="D126" s="7" t="s">
        <v>46</v>
      </c>
      <c r="E126" s="7" t="s">
        <v>28</v>
      </c>
      <c r="F126" s="7" t="s">
        <v>97</v>
      </c>
      <c r="G126" s="2">
        <v>812</v>
      </c>
      <c r="H126" s="6">
        <v>5000</v>
      </c>
      <c r="I126" s="6">
        <v>0</v>
      </c>
      <c r="J126" s="21">
        <f t="shared" si="18"/>
        <v>0</v>
      </c>
    </row>
    <row r="127" spans="1:10" ht="46.5" customHeight="1">
      <c r="A127" s="3" t="s">
        <v>109</v>
      </c>
      <c r="B127" s="8" t="s">
        <v>108</v>
      </c>
      <c r="C127" s="8"/>
      <c r="D127" s="8"/>
      <c r="E127" s="8"/>
      <c r="F127" s="7"/>
      <c r="G127" s="2"/>
      <c r="H127" s="5">
        <f t="shared" ref="H127:I136" si="34">H128</f>
        <v>4738494.4399999995</v>
      </c>
      <c r="I127" s="5">
        <f t="shared" si="34"/>
        <v>0</v>
      </c>
      <c r="J127" s="20">
        <f t="shared" si="18"/>
        <v>0</v>
      </c>
    </row>
    <row r="128" spans="1:10" ht="30.75" customHeight="1">
      <c r="A128" s="3" t="s">
        <v>110</v>
      </c>
      <c r="B128" s="8" t="s">
        <v>108</v>
      </c>
      <c r="C128" s="8" t="s">
        <v>45</v>
      </c>
      <c r="D128" s="8" t="s">
        <v>46</v>
      </c>
      <c r="E128" s="8"/>
      <c r="F128" s="7"/>
      <c r="G128" s="2"/>
      <c r="H128" s="6">
        <f>H129</f>
        <v>4738494.4399999995</v>
      </c>
      <c r="I128" s="6">
        <f>I129</f>
        <v>0</v>
      </c>
      <c r="J128" s="21">
        <f t="shared" si="18"/>
        <v>0</v>
      </c>
    </row>
    <row r="129" spans="1:10" ht="15.75" customHeight="1">
      <c r="A129" s="3" t="s">
        <v>27</v>
      </c>
      <c r="B129" s="8" t="s">
        <v>108</v>
      </c>
      <c r="C129" s="8" t="s">
        <v>45</v>
      </c>
      <c r="D129" s="8" t="s">
        <v>46</v>
      </c>
      <c r="E129" s="8" t="s">
        <v>28</v>
      </c>
      <c r="F129" s="7"/>
      <c r="G129" s="2"/>
      <c r="H129" s="6">
        <f>H130+H134</f>
        <v>4738494.4399999995</v>
      </c>
      <c r="I129" s="6">
        <f>I130+I134</f>
        <v>0</v>
      </c>
      <c r="J129" s="21">
        <f t="shared" si="18"/>
        <v>0</v>
      </c>
    </row>
    <row r="130" spans="1:10" ht="32.25" customHeight="1">
      <c r="A130" s="2" t="s">
        <v>131</v>
      </c>
      <c r="B130" s="7" t="s">
        <v>108</v>
      </c>
      <c r="C130" s="7" t="s">
        <v>45</v>
      </c>
      <c r="D130" s="7" t="s">
        <v>46</v>
      </c>
      <c r="E130" s="7" t="s">
        <v>28</v>
      </c>
      <c r="F130" s="7" t="s">
        <v>132</v>
      </c>
      <c r="G130" s="2"/>
      <c r="H130" s="6">
        <f t="shared" ref="H130:I132" si="35">H131</f>
        <v>32910.39</v>
      </c>
      <c r="I130" s="6">
        <f t="shared" si="35"/>
        <v>0</v>
      </c>
      <c r="J130" s="21">
        <f t="shared" si="18"/>
        <v>0</v>
      </c>
    </row>
    <row r="131" spans="1:10" ht="31.5" customHeight="1">
      <c r="A131" s="2" t="s">
        <v>7</v>
      </c>
      <c r="B131" s="7" t="s">
        <v>108</v>
      </c>
      <c r="C131" s="7" t="s">
        <v>45</v>
      </c>
      <c r="D131" s="7" t="s">
        <v>46</v>
      </c>
      <c r="E131" s="7" t="s">
        <v>28</v>
      </c>
      <c r="F131" s="7" t="s">
        <v>132</v>
      </c>
      <c r="G131" s="2">
        <v>200</v>
      </c>
      <c r="H131" s="6">
        <f t="shared" si="35"/>
        <v>32910.39</v>
      </c>
      <c r="I131" s="6">
        <f t="shared" si="35"/>
        <v>0</v>
      </c>
      <c r="J131" s="21">
        <f t="shared" si="18"/>
        <v>0</v>
      </c>
    </row>
    <row r="132" spans="1:10" ht="45" customHeight="1">
      <c r="A132" s="2" t="s">
        <v>9</v>
      </c>
      <c r="B132" s="7" t="s">
        <v>108</v>
      </c>
      <c r="C132" s="7" t="s">
        <v>45</v>
      </c>
      <c r="D132" s="7" t="s">
        <v>46</v>
      </c>
      <c r="E132" s="7" t="s">
        <v>28</v>
      </c>
      <c r="F132" s="7" t="s">
        <v>132</v>
      </c>
      <c r="G132" s="2">
        <v>240</v>
      </c>
      <c r="H132" s="6">
        <f t="shared" si="35"/>
        <v>32910.39</v>
      </c>
      <c r="I132" s="6">
        <f t="shared" si="35"/>
        <v>0</v>
      </c>
      <c r="J132" s="21">
        <f t="shared" si="18"/>
        <v>0</v>
      </c>
    </row>
    <row r="133" spans="1:10" ht="15.75" customHeight="1">
      <c r="A133" s="2" t="s">
        <v>65</v>
      </c>
      <c r="B133" s="7" t="s">
        <v>108</v>
      </c>
      <c r="C133" s="7" t="s">
        <v>45</v>
      </c>
      <c r="D133" s="7" t="s">
        <v>46</v>
      </c>
      <c r="E133" s="7" t="s">
        <v>28</v>
      </c>
      <c r="F133" s="7" t="s">
        <v>132</v>
      </c>
      <c r="G133" s="2">
        <v>244</v>
      </c>
      <c r="H133" s="6">
        <v>32910.39</v>
      </c>
      <c r="I133" s="6">
        <v>0</v>
      </c>
      <c r="J133" s="21">
        <f t="shared" si="18"/>
        <v>0</v>
      </c>
    </row>
    <row r="134" spans="1:10" ht="49.5" customHeight="1">
      <c r="A134" s="2" t="s">
        <v>120</v>
      </c>
      <c r="B134" s="7" t="s">
        <v>108</v>
      </c>
      <c r="C134" s="7" t="s">
        <v>45</v>
      </c>
      <c r="D134" s="7" t="s">
        <v>46</v>
      </c>
      <c r="E134" s="7" t="s">
        <v>28</v>
      </c>
      <c r="F134" s="7" t="s">
        <v>111</v>
      </c>
      <c r="G134" s="2"/>
      <c r="H134" s="6">
        <f t="shared" si="34"/>
        <v>4705584.05</v>
      </c>
      <c r="I134" s="6">
        <f t="shared" si="34"/>
        <v>0</v>
      </c>
      <c r="J134" s="21">
        <f t="shared" si="18"/>
        <v>0</v>
      </c>
    </row>
    <row r="135" spans="1:10" ht="33" customHeight="1">
      <c r="A135" s="2" t="s">
        <v>7</v>
      </c>
      <c r="B135" s="7" t="s">
        <v>108</v>
      </c>
      <c r="C135" s="7" t="s">
        <v>45</v>
      </c>
      <c r="D135" s="7" t="s">
        <v>46</v>
      </c>
      <c r="E135" s="7" t="s">
        <v>28</v>
      </c>
      <c r="F135" s="7" t="s">
        <v>111</v>
      </c>
      <c r="G135" s="2">
        <v>200</v>
      </c>
      <c r="H135" s="6">
        <f t="shared" si="34"/>
        <v>4705584.05</v>
      </c>
      <c r="I135" s="6">
        <f t="shared" si="34"/>
        <v>0</v>
      </c>
      <c r="J135" s="21">
        <f t="shared" si="18"/>
        <v>0</v>
      </c>
    </row>
    <row r="136" spans="1:10" ht="45.75" customHeight="1">
      <c r="A136" s="2" t="s">
        <v>9</v>
      </c>
      <c r="B136" s="7" t="s">
        <v>108</v>
      </c>
      <c r="C136" s="7" t="s">
        <v>45</v>
      </c>
      <c r="D136" s="7" t="s">
        <v>46</v>
      </c>
      <c r="E136" s="7" t="s">
        <v>28</v>
      </c>
      <c r="F136" s="7" t="s">
        <v>111</v>
      </c>
      <c r="G136" s="2">
        <v>240</v>
      </c>
      <c r="H136" s="6">
        <f t="shared" si="34"/>
        <v>4705584.05</v>
      </c>
      <c r="I136" s="6">
        <f t="shared" si="34"/>
        <v>0</v>
      </c>
      <c r="J136" s="21">
        <f t="shared" si="18"/>
        <v>0</v>
      </c>
    </row>
    <row r="137" spans="1:10" ht="15.75" customHeight="1">
      <c r="A137" s="2" t="s">
        <v>65</v>
      </c>
      <c r="B137" s="7" t="s">
        <v>108</v>
      </c>
      <c r="C137" s="7" t="s">
        <v>45</v>
      </c>
      <c r="D137" s="7" t="s">
        <v>46</v>
      </c>
      <c r="E137" s="7" t="s">
        <v>28</v>
      </c>
      <c r="F137" s="7" t="s">
        <v>111</v>
      </c>
      <c r="G137" s="2">
        <v>244</v>
      </c>
      <c r="H137" s="6">
        <v>4705584.05</v>
      </c>
      <c r="I137" s="6">
        <v>0</v>
      </c>
      <c r="J137" s="21">
        <f t="shared" si="18"/>
        <v>0</v>
      </c>
    </row>
    <row r="138" spans="1:10" ht="17.25" customHeight="1">
      <c r="A138" s="3" t="s">
        <v>56</v>
      </c>
      <c r="B138" s="8" t="s">
        <v>57</v>
      </c>
      <c r="C138" s="8"/>
      <c r="D138" s="8"/>
      <c r="E138" s="8"/>
      <c r="F138" s="8"/>
      <c r="G138" s="8"/>
      <c r="H138" s="5">
        <f>H139</f>
        <v>500</v>
      </c>
      <c r="I138" s="5">
        <f t="shared" ref="I138:I139" si="36">I139</f>
        <v>0</v>
      </c>
      <c r="J138" s="20">
        <f t="shared" si="18"/>
        <v>0</v>
      </c>
    </row>
    <row r="139" spans="1:10" ht="18" customHeight="1">
      <c r="A139" s="3" t="s">
        <v>27</v>
      </c>
      <c r="B139" s="8" t="s">
        <v>57</v>
      </c>
      <c r="C139" s="8" t="s">
        <v>45</v>
      </c>
      <c r="D139" s="8" t="s">
        <v>58</v>
      </c>
      <c r="E139" s="8" t="s">
        <v>28</v>
      </c>
      <c r="F139" s="8"/>
      <c r="G139" s="8"/>
      <c r="H139" s="5">
        <f>H140</f>
        <v>500</v>
      </c>
      <c r="I139" s="5">
        <f t="shared" si="36"/>
        <v>0</v>
      </c>
      <c r="J139" s="20">
        <f t="shared" si="18"/>
        <v>0</v>
      </c>
    </row>
    <row r="140" spans="1:10" ht="77.25" customHeight="1">
      <c r="A140" s="14" t="s">
        <v>100</v>
      </c>
      <c r="B140" s="7" t="s">
        <v>57</v>
      </c>
      <c r="C140" s="7" t="s">
        <v>45</v>
      </c>
      <c r="D140" s="7" t="s">
        <v>58</v>
      </c>
      <c r="E140" s="7" t="s">
        <v>28</v>
      </c>
      <c r="F140" s="7" t="s">
        <v>99</v>
      </c>
      <c r="G140" s="7"/>
      <c r="H140" s="6">
        <f t="shared" ref="H140:I141" si="37">H141</f>
        <v>500</v>
      </c>
      <c r="I140" s="6">
        <f t="shared" si="37"/>
        <v>0</v>
      </c>
      <c r="J140" s="21">
        <f t="shared" ref="J140:J143" si="38">I140/H140*100</f>
        <v>0</v>
      </c>
    </row>
    <row r="141" spans="1:10" ht="17.25" customHeight="1">
      <c r="A141" s="2" t="s">
        <v>14</v>
      </c>
      <c r="B141" s="7" t="s">
        <v>57</v>
      </c>
      <c r="C141" s="7" t="s">
        <v>45</v>
      </c>
      <c r="D141" s="7" t="s">
        <v>58</v>
      </c>
      <c r="E141" s="7" t="s">
        <v>28</v>
      </c>
      <c r="F141" s="7" t="s">
        <v>99</v>
      </c>
      <c r="G141" s="7" t="s">
        <v>60</v>
      </c>
      <c r="H141" s="6">
        <f t="shared" si="37"/>
        <v>500</v>
      </c>
      <c r="I141" s="6">
        <f t="shared" si="37"/>
        <v>0</v>
      </c>
      <c r="J141" s="21">
        <f t="shared" si="38"/>
        <v>0</v>
      </c>
    </row>
    <row r="142" spans="1:10" ht="17.25" customHeight="1">
      <c r="A142" s="2" t="s">
        <v>23</v>
      </c>
      <c r="B142" s="7" t="s">
        <v>57</v>
      </c>
      <c r="C142" s="7" t="s">
        <v>45</v>
      </c>
      <c r="D142" s="7" t="s">
        <v>58</v>
      </c>
      <c r="E142" s="7" t="s">
        <v>28</v>
      </c>
      <c r="F142" s="7" t="s">
        <v>99</v>
      </c>
      <c r="G142" s="7" t="s">
        <v>61</v>
      </c>
      <c r="H142" s="6">
        <v>500</v>
      </c>
      <c r="I142" s="6">
        <v>0</v>
      </c>
      <c r="J142" s="21">
        <f t="shared" si="38"/>
        <v>0</v>
      </c>
    </row>
    <row r="143" spans="1:10" ht="15.75">
      <c r="A143" s="26" t="s">
        <v>98</v>
      </c>
      <c r="B143" s="27"/>
      <c r="C143" s="27"/>
      <c r="D143" s="27"/>
      <c r="E143" s="27"/>
      <c r="F143" s="27"/>
      <c r="G143" s="28"/>
      <c r="H143" s="5">
        <f>H7+H109+H120+H127+H138</f>
        <v>46825137.439999998</v>
      </c>
      <c r="I143" s="5">
        <f>I7+I109+I120+I127+I138</f>
        <v>12265351.050000001</v>
      </c>
      <c r="J143" s="20">
        <f t="shared" si="38"/>
        <v>26.193945646644114</v>
      </c>
    </row>
  </sheetData>
  <mergeCells count="4">
    <mergeCell ref="D1:J1"/>
    <mergeCell ref="A3:J3"/>
    <mergeCell ref="A4:J4"/>
    <mergeCell ref="A143:G143"/>
  </mergeCells>
  <pageMargins left="0.70866141732283472" right="0.19685039370078741" top="0.39370078740157483" bottom="0.39370078740157483" header="0.23622047244094491" footer="0.15748031496062992"/>
  <pageSetup paperSize="9" scale="62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2018-07-20T12:36:09Z</dcterms:modified>
</cp:coreProperties>
</file>