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2520" windowHeight="1935" tabRatio="690" activeTab="0"/>
  </bookViews>
  <sheets>
    <sheet name="прогноз" sheetId="1" r:id="rId1"/>
  </sheets>
  <definedNames>
    <definedName name="_xlnm._FilterDatabase" localSheetId="0" hidden="1">'прогноз'!$A$7:$K$7</definedName>
    <definedName name="_xlnm.Print_Titles" localSheetId="0">'прогноз'!$5:$6</definedName>
    <definedName name="_xlnm.Print_Area" localSheetId="0">'прогноз'!$A$1:$K$36</definedName>
  </definedNames>
  <calcPr fullCalcOnLoad="1"/>
</workbook>
</file>

<file path=xl/sharedStrings.xml><?xml version="1.0" encoding="utf-8"?>
<sst xmlns="http://schemas.openxmlformats.org/spreadsheetml/2006/main" count="69" uniqueCount="63">
  <si>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</si>
  <si>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</si>
  <si>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</si>
  <si>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</si>
  <si>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</si>
  <si>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</si>
  <si>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</si>
  <si>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</si>
  <si>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</si>
  <si>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</si>
  <si>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</si>
  <si>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</si>
  <si>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</si>
  <si>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</si>
  <si>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</si>
  <si>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</si>
  <si>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</si>
  <si>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</si>
  <si>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</si>
  <si>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</si>
  <si>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</si>
  <si>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</si>
  <si>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</si>
  <si>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</si>
  <si>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</si>
  <si>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 xml:space="preserve">Наименование </t>
  </si>
  <si>
    <t xml:space="preserve">Код бюджетной классификации </t>
  </si>
  <si>
    <t>Консолидированный бюджет</t>
  </si>
  <si>
    <t>ДЕФИЦИТ БЮДЖЕТА (-), ПРОФИЦИТ БЮДЖЕТА (+)</t>
  </si>
  <si>
    <t>ГОСУДАРСТВЕННАЯ ПОШЛИНА</t>
  </si>
  <si>
    <t>ФИЗИЧЕСКАЯ КУЛЬТУРА И СПОРТ</t>
  </si>
  <si>
    <t>1300</t>
  </si>
  <si>
    <t>1400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</si>
  <si>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</si>
  <si>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</si>
  <si>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</si>
  <si>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</si>
  <si>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</si>
  <si>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</si>
  <si>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</si>
  <si>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</si>
  <si>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1 01 00000 00 0000 000</t>
  </si>
  <si>
    <t>1 03 00000 00 0000 000</t>
  </si>
  <si>
    <t>1 05 00000 00 0000 000</t>
  </si>
  <si>
    <t>1 06 00000 00 0000 000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</si>
  <si>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</si>
  <si>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</si>
  <si>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</si>
  <si>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</si>
  <si>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</si>
  <si>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</si>
  <si>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 xml:space="preserve">НАЛОГОВЫЕ И НЕНАЛОГОВЫЕ ДОХОДЫ                                 </t>
  </si>
  <si>
    <t>2 00 00000 00 0000 000</t>
  </si>
  <si>
    <t>Районный бюджет</t>
  </si>
  <si>
    <t>Бюджеты поселений</t>
  </si>
  <si>
    <t>ПРОЧИЕ НЕНАЛОГОВЫЕ ДОХОДЫ</t>
  </si>
  <si>
    <t>Условно утвержденные расходы</t>
  </si>
  <si>
    <t xml:space="preserve"> рублей</t>
  </si>
  <si>
    <t>2022 год</t>
  </si>
  <si>
    <t>2023 год</t>
  </si>
  <si>
    <t>ПРОГНОЗ ОСНОВНЫХ ХАРАКТЕРИСТИК КОНСОЛИДИРОВАННОГО БЮДЖЕТА СУРАЖСКОГО МУНИЦИПАЛЬНОГО РАЙОНА НА 2022 ГОД И НА ПЛАНОВЫЙ ПЕРИОД 2023 И 2024 ГОДОВ</t>
  </si>
  <si>
    <t>2024 год</t>
  </si>
  <si>
    <t>1 17 00000 00 0000 000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</si>
</sst>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_-* #,##0.0&quot;р.&quot;_-;\-* #,##0.0&quot;р.&quot;_-;_-* &quot;-&quot;?&quot;р.&quot;_-;_-@_-"/>
    <numFmt numFmtId="196" formatCode="#,##0.0&quot;р.&quot;;\-#,##0.0&quot;р.&quot;"/>
    <numFmt numFmtId="197" formatCode="#,##0.00&quot;р.&quot;"/>
    <numFmt numFmtId="198" formatCode="000000"/>
    <numFmt numFmtId="199" formatCode="#,##0.0;\-#,##0.0&quot;р.&quot;"/>
    <numFmt numFmtId="200" formatCode="#,##0.000"/>
    <numFmt numFmtId="201" formatCode="#,##0.0"/>
    <numFmt numFmtId="202" formatCode="0.0%"/>
    <numFmt numFmtId="203" formatCode="0.000%"/>
    <numFmt numFmtId="204" formatCode="0.0000%"/>
    <numFmt numFmtId="205" formatCode="0.00000%"/>
    <numFmt numFmtId="206" formatCode="#,##0.0_ ;[Red]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vertical="center" wrapText="1"/>
    </xf>
    <xf numFmtId="201" fontId="3" fillId="10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 quotePrefix="1">
      <alignment horizontal="left"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/>
    </xf>
    <xf numFmtId="4" fontId="5" fillId="9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5" fillId="1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5" zoomScaleNormal="85" zoomScaleSheetLayoutView="85" zoomScalePageLayoutView="0" workbookViewId="0" topLeftCell="A1">
      <selection activeCell="H32" sqref="H32"/>
    </sheetView>
  </sheetViews>
  <sheetFormatPr defaultColWidth="9.00390625" defaultRowHeight="12.75"/>
  <cols>
    <col min="1" max="1" width="25.75390625" style="1" customWidth="1"/>
    <col min="2" max="2" width="36.75390625" style="1" customWidth="1"/>
    <col min="3" max="3" width="20.125" style="5" customWidth="1"/>
    <col min="4" max="4" width="20.00390625" style="5" customWidth="1"/>
    <col min="5" max="5" width="21.25390625" style="5" customWidth="1"/>
    <col min="6" max="8" width="19.00390625" style="1" bestFit="1" customWidth="1"/>
    <col min="9" max="11" width="20.75390625" style="1" bestFit="1" customWidth="1"/>
    <col min="12" max="16384" width="9.125" style="1" customWidth="1"/>
  </cols>
  <sheetData>
    <row r="1" spans="1:11" ht="15.75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9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9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30.75" customHeight="1">
      <c r="A5" s="25" t="s">
        <v>26</v>
      </c>
      <c r="B5" s="25" t="s">
        <v>25</v>
      </c>
      <c r="C5" s="25" t="s">
        <v>53</v>
      </c>
      <c r="D5" s="25"/>
      <c r="E5" s="25"/>
      <c r="F5" s="30" t="s">
        <v>54</v>
      </c>
      <c r="G5" s="30"/>
      <c r="H5" s="30"/>
      <c r="I5" s="25" t="s">
        <v>27</v>
      </c>
      <c r="J5" s="25"/>
      <c r="K5" s="25"/>
    </row>
    <row r="6" spans="1:11" ht="22.5" customHeight="1">
      <c r="A6" s="25"/>
      <c r="B6" s="25"/>
      <c r="C6" s="6" t="s">
        <v>58</v>
      </c>
      <c r="D6" s="6" t="s">
        <v>59</v>
      </c>
      <c r="E6" s="6" t="s">
        <v>61</v>
      </c>
      <c r="F6" s="6" t="s">
        <v>58</v>
      </c>
      <c r="G6" s="6" t="s">
        <v>59</v>
      </c>
      <c r="H6" s="6" t="s">
        <v>61</v>
      </c>
      <c r="I6" s="6" t="s">
        <v>58</v>
      </c>
      <c r="J6" s="6" t="s">
        <v>59</v>
      </c>
      <c r="K6" s="6" t="s">
        <v>61</v>
      </c>
    </row>
    <row r="7" spans="1:11" ht="22.5" customHeight="1">
      <c r="A7" s="7">
        <v>1</v>
      </c>
      <c r="B7" s="7">
        <v>2</v>
      </c>
      <c r="C7" s="8">
        <v>3</v>
      </c>
      <c r="D7" s="7">
        <v>4</v>
      </c>
      <c r="E7" s="8">
        <v>5</v>
      </c>
      <c r="F7" s="7">
        <v>6</v>
      </c>
      <c r="G7" s="8">
        <v>7</v>
      </c>
      <c r="H7" s="7">
        <v>8</v>
      </c>
      <c r="I7" s="8">
        <v>9</v>
      </c>
      <c r="J7" s="7">
        <v>10</v>
      </c>
      <c r="K7" s="8">
        <v>11</v>
      </c>
    </row>
    <row r="8" spans="1:11" s="2" customFormat="1" ht="33" customHeight="1">
      <c r="A8" s="14" t="s">
        <v>4</v>
      </c>
      <c r="B8" s="14" t="s">
        <v>51</v>
      </c>
      <c r="C8" s="15">
        <f>C9+C10+C11+C12+C13+C14+C15+C16+C17+C18+C19</f>
        <v>139969900</v>
      </c>
      <c r="D8" s="15">
        <f>D9+D10+D11+D12+D13+D14+D15+D16+D17+D18+D19</f>
        <v>148010500</v>
      </c>
      <c r="E8" s="15">
        <f>E9+E10+E11+E12+E13+E14+E15+E16+E17+E18+E19</f>
        <v>156528000</v>
      </c>
      <c r="F8" s="15">
        <f>SUM(F9:F18)</f>
        <v>64580000</v>
      </c>
      <c r="G8" s="15">
        <f>G9+G10+G11+G12+G13+G14+G15+G16+G17+G18+G19</f>
        <v>65624000</v>
      </c>
      <c r="H8" s="15">
        <f>H9+H10+H11+H12+H13+H14+H15+H16+H17+H18+H19</f>
        <v>67309000</v>
      </c>
      <c r="I8" s="15">
        <f>C8+F8</f>
        <v>204549900</v>
      </c>
      <c r="J8" s="15">
        <f>D8+G8</f>
        <v>213634500</v>
      </c>
      <c r="K8" s="15">
        <f>E8+H8</f>
        <v>223837000</v>
      </c>
    </row>
    <row r="9" spans="1:11" ht="45.75" customHeight="1">
      <c r="A9" s="17" t="s">
        <v>41</v>
      </c>
      <c r="B9" s="9" t="s">
        <v>33</v>
      </c>
      <c r="C9" s="10">
        <v>108032000</v>
      </c>
      <c r="D9" s="10">
        <v>116356000</v>
      </c>
      <c r="E9" s="10">
        <v>124782000</v>
      </c>
      <c r="F9" s="18">
        <v>21447000</v>
      </c>
      <c r="G9" s="10">
        <v>22186000</v>
      </c>
      <c r="H9" s="10">
        <v>23458000</v>
      </c>
      <c r="I9" s="11">
        <f aca="true" t="shared" si="0" ref="I9:K19">C9+F9</f>
        <v>129479000</v>
      </c>
      <c r="J9" s="11">
        <f t="shared" si="0"/>
        <v>138542000</v>
      </c>
      <c r="K9" s="11">
        <f t="shared" si="0"/>
        <v>148240000</v>
      </c>
    </row>
    <row r="10" spans="1:11" ht="84.75" customHeight="1">
      <c r="A10" s="17" t="s">
        <v>42</v>
      </c>
      <c r="B10" s="9" t="s">
        <v>34</v>
      </c>
      <c r="C10" s="10">
        <v>20432900</v>
      </c>
      <c r="D10" s="10">
        <v>20272500</v>
      </c>
      <c r="E10" s="10">
        <v>20164000</v>
      </c>
      <c r="F10" s="18">
        <v>2600000</v>
      </c>
      <c r="G10" s="10">
        <v>2580000</v>
      </c>
      <c r="H10" s="10">
        <v>2566000</v>
      </c>
      <c r="I10" s="11">
        <f t="shared" si="0"/>
        <v>23032900</v>
      </c>
      <c r="J10" s="11">
        <f t="shared" si="0"/>
        <v>22852500</v>
      </c>
      <c r="K10" s="11">
        <f t="shared" si="0"/>
        <v>22730000</v>
      </c>
    </row>
    <row r="11" spans="1:11" s="3" customFormat="1" ht="39" customHeight="1">
      <c r="A11" s="17" t="s">
        <v>43</v>
      </c>
      <c r="B11" s="9" t="s">
        <v>35</v>
      </c>
      <c r="C11" s="10">
        <v>4473000</v>
      </c>
      <c r="D11" s="10">
        <v>4749000</v>
      </c>
      <c r="E11" s="10">
        <v>5027000</v>
      </c>
      <c r="F11" s="18">
        <v>275000</v>
      </c>
      <c r="G11" s="10">
        <v>288000</v>
      </c>
      <c r="H11" s="10">
        <v>327000</v>
      </c>
      <c r="I11" s="11">
        <f t="shared" si="0"/>
        <v>4748000</v>
      </c>
      <c r="J11" s="11">
        <f t="shared" si="0"/>
        <v>5037000</v>
      </c>
      <c r="K11" s="11">
        <f t="shared" si="0"/>
        <v>5354000</v>
      </c>
    </row>
    <row r="12" spans="1:11" ht="33.75" customHeight="1">
      <c r="A12" s="17" t="s">
        <v>44</v>
      </c>
      <c r="B12" s="9" t="s">
        <v>36</v>
      </c>
      <c r="C12" s="10"/>
      <c r="D12" s="10"/>
      <c r="E12" s="10"/>
      <c r="F12" s="18">
        <v>38919000</v>
      </c>
      <c r="G12" s="10">
        <v>39513000</v>
      </c>
      <c r="H12" s="10">
        <v>39960000</v>
      </c>
      <c r="I12" s="11">
        <f t="shared" si="0"/>
        <v>38919000</v>
      </c>
      <c r="J12" s="11">
        <f t="shared" si="0"/>
        <v>39513000</v>
      </c>
      <c r="K12" s="11">
        <f t="shared" si="0"/>
        <v>39960000</v>
      </c>
    </row>
    <row r="13" spans="1:11" ht="33" customHeight="1">
      <c r="A13" s="17" t="s">
        <v>45</v>
      </c>
      <c r="B13" s="9" t="s">
        <v>29</v>
      </c>
      <c r="C13" s="10">
        <v>1350000</v>
      </c>
      <c r="D13" s="10">
        <v>1400000</v>
      </c>
      <c r="E13" s="10">
        <v>1450000</v>
      </c>
      <c r="F13" s="18"/>
      <c r="G13" s="10"/>
      <c r="H13" s="10"/>
      <c r="I13" s="11">
        <f t="shared" si="0"/>
        <v>1350000</v>
      </c>
      <c r="J13" s="11">
        <f t="shared" si="0"/>
        <v>1400000</v>
      </c>
      <c r="K13" s="11">
        <f t="shared" si="0"/>
        <v>1450000</v>
      </c>
    </row>
    <row r="14" spans="1:11" ht="102.75" customHeight="1">
      <c r="A14" s="17" t="s">
        <v>46</v>
      </c>
      <c r="B14" s="9" t="s">
        <v>37</v>
      </c>
      <c r="C14" s="10">
        <v>2621000</v>
      </c>
      <c r="D14" s="10">
        <v>2592000</v>
      </c>
      <c r="E14" s="10">
        <v>2504000</v>
      </c>
      <c r="F14" s="18">
        <v>834000</v>
      </c>
      <c r="G14" s="10">
        <v>801000</v>
      </c>
      <c r="H14" s="10">
        <v>791000</v>
      </c>
      <c r="I14" s="11">
        <f t="shared" si="0"/>
        <v>3455000</v>
      </c>
      <c r="J14" s="11">
        <f t="shared" si="0"/>
        <v>3393000</v>
      </c>
      <c r="K14" s="11">
        <f t="shared" si="0"/>
        <v>3295000</v>
      </c>
    </row>
    <row r="15" spans="1:11" ht="45" customHeight="1">
      <c r="A15" s="17" t="s">
        <v>47</v>
      </c>
      <c r="B15" s="9" t="s">
        <v>5</v>
      </c>
      <c r="C15" s="10">
        <v>700000</v>
      </c>
      <c r="D15" s="10">
        <v>750000</v>
      </c>
      <c r="E15" s="10">
        <v>800000</v>
      </c>
      <c r="F15" s="18"/>
      <c r="G15" s="10"/>
      <c r="H15" s="10"/>
      <c r="I15" s="11">
        <f t="shared" si="0"/>
        <v>700000</v>
      </c>
      <c r="J15" s="11">
        <f t="shared" si="0"/>
        <v>750000</v>
      </c>
      <c r="K15" s="11">
        <f t="shared" si="0"/>
        <v>800000</v>
      </c>
    </row>
    <row r="16" spans="1:11" s="3" customFormat="1" ht="81" customHeight="1">
      <c r="A16" s="17" t="s">
        <v>48</v>
      </c>
      <c r="B16" s="9" t="s">
        <v>0</v>
      </c>
      <c r="C16" s="10">
        <v>36000</v>
      </c>
      <c r="D16" s="10">
        <v>36000</v>
      </c>
      <c r="E16" s="10">
        <v>36000</v>
      </c>
      <c r="F16" s="18"/>
      <c r="G16" s="10"/>
      <c r="H16" s="11"/>
      <c r="I16" s="11">
        <f t="shared" si="0"/>
        <v>36000</v>
      </c>
      <c r="J16" s="11">
        <f t="shared" si="0"/>
        <v>36000</v>
      </c>
      <c r="K16" s="11">
        <f t="shared" si="0"/>
        <v>36000</v>
      </c>
    </row>
    <row r="17" spans="1:11" s="3" customFormat="1" ht="60.75" customHeight="1">
      <c r="A17" s="17" t="s">
        <v>49</v>
      </c>
      <c r="B17" s="9" t="s">
        <v>6</v>
      </c>
      <c r="C17" s="10">
        <v>1370000</v>
      </c>
      <c r="D17" s="10">
        <v>860000</v>
      </c>
      <c r="E17" s="10">
        <v>750000</v>
      </c>
      <c r="F17" s="18">
        <v>500000</v>
      </c>
      <c r="G17" s="10">
        <v>250000</v>
      </c>
      <c r="H17" s="10">
        <v>200000</v>
      </c>
      <c r="I17" s="11">
        <f t="shared" si="0"/>
        <v>1870000</v>
      </c>
      <c r="J17" s="11">
        <f t="shared" si="0"/>
        <v>1110000</v>
      </c>
      <c r="K17" s="11">
        <f t="shared" si="0"/>
        <v>950000</v>
      </c>
    </row>
    <row r="18" spans="1:11" ht="41.25" customHeight="1">
      <c r="A18" s="17" t="s">
        <v>50</v>
      </c>
      <c r="B18" s="9" t="s">
        <v>7</v>
      </c>
      <c r="C18" s="10">
        <v>950000</v>
      </c>
      <c r="D18" s="10">
        <v>990000</v>
      </c>
      <c r="E18" s="10">
        <v>1010000</v>
      </c>
      <c r="F18" s="18">
        <v>5000</v>
      </c>
      <c r="G18" s="10">
        <v>6000</v>
      </c>
      <c r="H18" s="10">
        <v>7000</v>
      </c>
      <c r="I18" s="11">
        <f t="shared" si="0"/>
        <v>955000</v>
      </c>
      <c r="J18" s="11">
        <f t="shared" si="0"/>
        <v>996000</v>
      </c>
      <c r="K18" s="11">
        <f t="shared" si="0"/>
        <v>1017000</v>
      </c>
    </row>
    <row r="19" spans="1:11" ht="41.25" customHeight="1">
      <c r="A19" s="17" t="s">
        <v>62</v>
      </c>
      <c r="B19" s="9" t="s">
        <v>55</v>
      </c>
      <c r="C19" s="10">
        <v>5000</v>
      </c>
      <c r="D19" s="10">
        <v>5000</v>
      </c>
      <c r="E19" s="10">
        <v>5000</v>
      </c>
      <c r="F19" s="18"/>
      <c r="G19" s="10"/>
      <c r="H19" s="10"/>
      <c r="I19" s="11">
        <f t="shared" si="0"/>
        <v>5000</v>
      </c>
      <c r="J19" s="11">
        <f t="shared" si="0"/>
        <v>5000</v>
      </c>
      <c r="K19" s="11">
        <f t="shared" si="0"/>
        <v>5000</v>
      </c>
    </row>
    <row r="20" spans="1:11" s="3" customFormat="1" ht="39.75" customHeight="1">
      <c r="A20" s="16" t="s">
        <v>52</v>
      </c>
      <c r="B20" s="14" t="s">
        <v>1</v>
      </c>
      <c r="C20" s="19">
        <v>336628443.9</v>
      </c>
      <c r="D20" s="19">
        <v>230574867.9</v>
      </c>
      <c r="E20" s="19">
        <v>230766239.9</v>
      </c>
      <c r="F20" s="19">
        <v>23951000</v>
      </c>
      <c r="G20" s="19">
        <v>31371000</v>
      </c>
      <c r="H20" s="19">
        <v>13899000</v>
      </c>
      <c r="I20" s="20">
        <f>C20+F20</f>
        <v>360579443.9</v>
      </c>
      <c r="J20" s="20">
        <f>D20+G20</f>
        <v>261945867.9</v>
      </c>
      <c r="K20" s="20">
        <f>E20+H20</f>
        <v>244665239.9</v>
      </c>
    </row>
    <row r="21" spans="1:11" s="3" customFormat="1" ht="24" customHeight="1">
      <c r="A21" s="26" t="s">
        <v>2</v>
      </c>
      <c r="B21" s="26"/>
      <c r="C21" s="21">
        <f>C8+C20</f>
        <v>476598343.9</v>
      </c>
      <c r="D21" s="21">
        <f>D8+D20</f>
        <v>378585367.9</v>
      </c>
      <c r="E21" s="21">
        <f>E8+E20</f>
        <v>387294239.9</v>
      </c>
      <c r="F21" s="21">
        <f>F8+F20</f>
        <v>88531000</v>
      </c>
      <c r="G21" s="21">
        <f>G8+G20</f>
        <v>96995000</v>
      </c>
      <c r="H21" s="21">
        <f>H8+H20</f>
        <v>81208000</v>
      </c>
      <c r="I21" s="21">
        <f>I8+I20</f>
        <v>565129343.9</v>
      </c>
      <c r="J21" s="21">
        <f>J8+J20</f>
        <v>475580367.9</v>
      </c>
      <c r="K21" s="21">
        <f>K8+K20</f>
        <v>468502239.9</v>
      </c>
    </row>
    <row r="22" spans="1:11" s="3" customFormat="1" ht="36.75" customHeight="1">
      <c r="A22" s="27" t="s">
        <v>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s="2" customFormat="1" ht="36" customHeight="1">
      <c r="A23" s="12" t="s">
        <v>16</v>
      </c>
      <c r="B23" s="13" t="s">
        <v>9</v>
      </c>
      <c r="C23" s="22">
        <v>42494262</v>
      </c>
      <c r="D23" s="22">
        <v>51515915</v>
      </c>
      <c r="E23" s="22">
        <v>61415474</v>
      </c>
      <c r="F23" s="22">
        <v>13025000</v>
      </c>
      <c r="G23" s="22">
        <v>13025000</v>
      </c>
      <c r="H23" s="22">
        <v>13025000</v>
      </c>
      <c r="I23" s="23">
        <f aca="true" t="shared" si="1" ref="I23:I34">C23+F23</f>
        <v>55519262</v>
      </c>
      <c r="J23" s="23">
        <f aca="true" t="shared" si="2" ref="J23:J34">D23+G23</f>
        <v>64540915</v>
      </c>
      <c r="K23" s="23">
        <f aca="true" t="shared" si="3" ref="K23:K34">E23+H23</f>
        <v>74440474</v>
      </c>
    </row>
    <row r="24" spans="1:11" s="3" customFormat="1" ht="19.5" customHeight="1">
      <c r="A24" s="12" t="s">
        <v>17</v>
      </c>
      <c r="B24" s="13" t="s">
        <v>10</v>
      </c>
      <c r="C24" s="22">
        <v>808322</v>
      </c>
      <c r="D24" s="22">
        <v>834490</v>
      </c>
      <c r="E24" s="22">
        <v>862841</v>
      </c>
      <c r="F24" s="22">
        <v>808322</v>
      </c>
      <c r="G24" s="22">
        <v>834490</v>
      </c>
      <c r="H24" s="22">
        <v>862841</v>
      </c>
      <c r="I24" s="23">
        <f t="shared" si="1"/>
        <v>1616644</v>
      </c>
      <c r="J24" s="23">
        <f t="shared" si="2"/>
        <v>1668980</v>
      </c>
      <c r="K24" s="23">
        <f t="shared" si="3"/>
        <v>1725682</v>
      </c>
    </row>
    <row r="25" spans="1:11" ht="71.25" customHeight="1">
      <c r="A25" s="12" t="s">
        <v>18</v>
      </c>
      <c r="B25" s="13" t="s">
        <v>11</v>
      </c>
      <c r="C25" s="22">
        <v>4328121</v>
      </c>
      <c r="D25" s="22">
        <v>4328121</v>
      </c>
      <c r="E25" s="22">
        <v>4328121</v>
      </c>
      <c r="F25" s="22">
        <v>1677000</v>
      </c>
      <c r="G25" s="22">
        <v>1677000</v>
      </c>
      <c r="H25" s="22">
        <v>1677000</v>
      </c>
      <c r="I25" s="23">
        <f t="shared" si="1"/>
        <v>6005121</v>
      </c>
      <c r="J25" s="23">
        <f t="shared" si="2"/>
        <v>6005121</v>
      </c>
      <c r="K25" s="23">
        <f t="shared" si="3"/>
        <v>6005121</v>
      </c>
    </row>
    <row r="26" spans="1:11" s="3" customFormat="1" ht="21" customHeight="1">
      <c r="A26" s="12" t="s">
        <v>19</v>
      </c>
      <c r="B26" s="13" t="s">
        <v>12</v>
      </c>
      <c r="C26" s="22">
        <v>27259842.9</v>
      </c>
      <c r="D26" s="22">
        <v>27099442.9</v>
      </c>
      <c r="E26" s="22">
        <v>26990942.9</v>
      </c>
      <c r="F26" s="22">
        <v>57441000</v>
      </c>
      <c r="G26" s="22">
        <v>52399000</v>
      </c>
      <c r="H26" s="22">
        <v>42776000</v>
      </c>
      <c r="I26" s="23">
        <f t="shared" si="1"/>
        <v>84700842.9</v>
      </c>
      <c r="J26" s="23">
        <f t="shared" si="2"/>
        <v>79498442.9</v>
      </c>
      <c r="K26" s="23">
        <f t="shared" si="3"/>
        <v>69766942.9</v>
      </c>
    </row>
    <row r="27" spans="1:11" s="4" customFormat="1" ht="45" customHeight="1">
      <c r="A27" s="12" t="s">
        <v>20</v>
      </c>
      <c r="B27" s="13" t="s">
        <v>13</v>
      </c>
      <c r="C27" s="22">
        <v>810000</v>
      </c>
      <c r="D27" s="22">
        <v>1205800</v>
      </c>
      <c r="E27" s="22">
        <v>3936350</v>
      </c>
      <c r="F27" s="22">
        <v>7923678</v>
      </c>
      <c r="G27" s="22">
        <v>21403510</v>
      </c>
      <c r="H27" s="22">
        <v>15211159</v>
      </c>
      <c r="I27" s="23">
        <f t="shared" si="1"/>
        <v>8733678</v>
      </c>
      <c r="J27" s="23">
        <f t="shared" si="2"/>
        <v>22609310</v>
      </c>
      <c r="K27" s="23">
        <f t="shared" si="3"/>
        <v>19147509</v>
      </c>
    </row>
    <row r="28" spans="1:11" ht="23.25" customHeight="1">
      <c r="A28" s="12" t="s">
        <v>21</v>
      </c>
      <c r="B28" s="13" t="s">
        <v>14</v>
      </c>
      <c r="C28" s="22">
        <v>332936651</v>
      </c>
      <c r="D28" s="22">
        <v>231122396</v>
      </c>
      <c r="E28" s="22">
        <v>228237431</v>
      </c>
      <c r="F28" s="22"/>
      <c r="G28" s="22"/>
      <c r="H28" s="22"/>
      <c r="I28" s="23">
        <f t="shared" si="1"/>
        <v>332936651</v>
      </c>
      <c r="J28" s="23">
        <f t="shared" si="2"/>
        <v>231122396</v>
      </c>
      <c r="K28" s="23">
        <f t="shared" si="3"/>
        <v>228237431</v>
      </c>
    </row>
    <row r="29" spans="1:11" ht="36" customHeight="1">
      <c r="A29" s="12" t="s">
        <v>22</v>
      </c>
      <c r="B29" s="13" t="s">
        <v>38</v>
      </c>
      <c r="C29" s="22">
        <v>32806336</v>
      </c>
      <c r="D29" s="22">
        <v>23679744</v>
      </c>
      <c r="E29" s="22">
        <v>21404321</v>
      </c>
      <c r="F29" s="22">
        <v>7245000</v>
      </c>
      <c r="G29" s="22">
        <v>7245000</v>
      </c>
      <c r="H29" s="22">
        <v>7245000</v>
      </c>
      <c r="I29" s="23">
        <f t="shared" si="1"/>
        <v>40051336</v>
      </c>
      <c r="J29" s="23">
        <f t="shared" si="2"/>
        <v>30924744</v>
      </c>
      <c r="K29" s="23">
        <f t="shared" si="3"/>
        <v>28649321</v>
      </c>
    </row>
    <row r="30" spans="1:11" ht="18.75" customHeight="1">
      <c r="A30" s="12" t="s">
        <v>23</v>
      </c>
      <c r="B30" s="13" t="s">
        <v>15</v>
      </c>
      <c r="C30" s="22">
        <v>28994809</v>
      </c>
      <c r="D30" s="22">
        <v>37139459</v>
      </c>
      <c r="E30" s="22">
        <v>38458759</v>
      </c>
      <c r="F30" s="22">
        <v>411000</v>
      </c>
      <c r="G30" s="22">
        <v>411000</v>
      </c>
      <c r="H30" s="22">
        <v>411000</v>
      </c>
      <c r="I30" s="23">
        <f t="shared" si="1"/>
        <v>29405809</v>
      </c>
      <c r="J30" s="23">
        <f t="shared" si="2"/>
        <v>37550459</v>
      </c>
      <c r="K30" s="23">
        <f t="shared" si="3"/>
        <v>38869759</v>
      </c>
    </row>
    <row r="31" spans="1:11" ht="36" customHeight="1">
      <c r="A31" s="12" t="s">
        <v>24</v>
      </c>
      <c r="B31" s="13" t="s">
        <v>30</v>
      </c>
      <c r="C31" s="22">
        <v>600000</v>
      </c>
      <c r="D31" s="22">
        <v>600000</v>
      </c>
      <c r="E31" s="22">
        <v>600000</v>
      </c>
      <c r="F31" s="22"/>
      <c r="G31" s="22"/>
      <c r="H31" s="22"/>
      <c r="I31" s="23">
        <f t="shared" si="1"/>
        <v>600000</v>
      </c>
      <c r="J31" s="23">
        <f t="shared" si="2"/>
        <v>600000</v>
      </c>
      <c r="K31" s="23">
        <f t="shared" si="3"/>
        <v>600000</v>
      </c>
    </row>
    <row r="32" spans="1:11" ht="52.5" customHeight="1">
      <c r="A32" s="12" t="s">
        <v>31</v>
      </c>
      <c r="B32" s="13" t="s">
        <v>39</v>
      </c>
      <c r="C32" s="22"/>
      <c r="D32" s="22"/>
      <c r="E32" s="22"/>
      <c r="F32" s="22"/>
      <c r="G32" s="22"/>
      <c r="H32" s="22"/>
      <c r="I32" s="23">
        <f t="shared" si="1"/>
        <v>0</v>
      </c>
      <c r="J32" s="23">
        <f t="shared" si="2"/>
        <v>0</v>
      </c>
      <c r="K32" s="23">
        <f t="shared" si="3"/>
        <v>0</v>
      </c>
    </row>
    <row r="33" spans="1:11" ht="52.5" customHeight="1">
      <c r="A33" s="12" t="s">
        <v>32</v>
      </c>
      <c r="B33" s="13" t="s">
        <v>40</v>
      </c>
      <c r="C33" s="22">
        <v>5560000</v>
      </c>
      <c r="D33" s="22">
        <v>1060000</v>
      </c>
      <c r="E33" s="22">
        <v>1060000</v>
      </c>
      <c r="F33" s="22"/>
      <c r="G33" s="22"/>
      <c r="H33" s="22"/>
      <c r="I33" s="23">
        <f t="shared" si="1"/>
        <v>5560000</v>
      </c>
      <c r="J33" s="23">
        <f t="shared" si="2"/>
        <v>1060000</v>
      </c>
      <c r="K33" s="23">
        <f t="shared" si="3"/>
        <v>1060000</v>
      </c>
    </row>
    <row r="34" spans="1:11" ht="49.5" customHeight="1">
      <c r="A34" s="12"/>
      <c r="B34" s="13" t="s">
        <v>56</v>
      </c>
      <c r="C34" s="22"/>
      <c r="D34" s="22">
        <v>9464634</v>
      </c>
      <c r="E34" s="22">
        <v>19364712</v>
      </c>
      <c r="F34" s="22"/>
      <c r="G34" s="22">
        <v>1753000</v>
      </c>
      <c r="H34" s="22">
        <v>3471000</v>
      </c>
      <c r="I34" s="23">
        <f t="shared" si="1"/>
        <v>0</v>
      </c>
      <c r="J34" s="23">
        <f t="shared" si="2"/>
        <v>11217634</v>
      </c>
      <c r="K34" s="23">
        <f t="shared" si="3"/>
        <v>22835712</v>
      </c>
    </row>
    <row r="35" spans="1:11" ht="20.25" customHeight="1">
      <c r="A35" s="26" t="s">
        <v>8</v>
      </c>
      <c r="B35" s="26"/>
      <c r="C35" s="21">
        <f>SUM(C23:C33)</f>
        <v>476598343.9</v>
      </c>
      <c r="D35" s="21">
        <f aca="true" t="shared" si="4" ref="D35:K35">SUM(D23:D33)</f>
        <v>378585367.9</v>
      </c>
      <c r="E35" s="21">
        <f t="shared" si="4"/>
        <v>387294239.9</v>
      </c>
      <c r="F35" s="21">
        <f aca="true" t="shared" si="5" ref="F35:K35">SUM(F23:F34)</f>
        <v>88531000</v>
      </c>
      <c r="G35" s="21">
        <f t="shared" si="4"/>
        <v>96995000</v>
      </c>
      <c r="H35" s="21">
        <f t="shared" si="4"/>
        <v>81208000</v>
      </c>
      <c r="I35" s="21">
        <f t="shared" si="4"/>
        <v>565129343.9</v>
      </c>
      <c r="J35" s="21">
        <f t="shared" si="4"/>
        <v>475580367.9</v>
      </c>
      <c r="K35" s="21">
        <f t="shared" si="4"/>
        <v>468502239.9</v>
      </c>
    </row>
    <row r="36" spans="1:11" ht="25.5" customHeight="1">
      <c r="A36" s="28" t="s">
        <v>28</v>
      </c>
      <c r="B36" s="28"/>
      <c r="C36" s="24">
        <f aca="true" t="shared" si="6" ref="C36:K36">C21-C35</f>
        <v>0</v>
      </c>
      <c r="D36" s="24">
        <f t="shared" si="6"/>
        <v>0</v>
      </c>
      <c r="E36" s="24">
        <f t="shared" si="6"/>
        <v>0</v>
      </c>
      <c r="F36" s="24">
        <f t="shared" si="6"/>
        <v>0</v>
      </c>
      <c r="G36" s="24">
        <f t="shared" si="6"/>
        <v>0</v>
      </c>
      <c r="H36" s="24">
        <f t="shared" si="6"/>
        <v>0</v>
      </c>
      <c r="I36" s="24">
        <f t="shared" si="6"/>
        <v>0</v>
      </c>
      <c r="J36" s="24">
        <f t="shared" si="6"/>
        <v>0</v>
      </c>
      <c r="K36" s="24">
        <f t="shared" si="6"/>
        <v>0</v>
      </c>
    </row>
  </sheetData>
  <sheetProtection/>
  <autoFilter ref="A7:K7"/>
  <mergeCells count="11">
    <mergeCell ref="A1:K3"/>
    <mergeCell ref="A5:A6"/>
    <mergeCell ref="B5:B6"/>
    <mergeCell ref="C5:E5"/>
    <mergeCell ref="F5:H5"/>
    <mergeCell ref="I5:K5"/>
    <mergeCell ref="A21:B21"/>
    <mergeCell ref="A22:K22"/>
    <mergeCell ref="A35:B35"/>
    <mergeCell ref="A36:B36"/>
    <mergeCell ref="A4:K4"/>
  </mergeCells>
  <printOptions/>
  <pageMargins left="0.2755905511811024" right="0.15748031496062992" top="0.2362204724409449" bottom="0.35433070866141736" header="0.2755905511811024" footer="0.15748031496062992"/>
  <pageSetup horizontalDpi="600" verticalDpi="600" orientation="landscape" paperSize="9" scale="60" r:id="rId1"/>
  <headerFooter alignWithMargins="0">
    <oddFooter>&amp;C&amp;P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2021-11-17T12:31:14Z</cp:lastPrinted>
  <dcterms:created xsi:type="dcterms:W3CDTF">2000-09-29T06:30:00Z</dcterms:created>
  <dcterms:modified xsi:type="dcterms:W3CDTF">2021-11-17T12:31:16Z</dcterms:modified>
  <cp:category/>
  <cp:version/>
  <cp:contentType/>
  <cp:contentStatus/>
</cp:coreProperties>
</file>