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5" activeTab="5"/>
  </bookViews>
  <sheets>
    <sheet name="О потребности в МУ 2021" sheetId="3" state="hidden" r:id="rId1"/>
    <sheet name="Оценка потребности 2021" sheetId="4" state="hidden" r:id="rId2"/>
    <sheet name="О потр в МУ 2022" sheetId="5" state="hidden" r:id="rId3"/>
    <sheet name="Оценка потр_2022" sheetId="6" state="hidden" r:id="rId4"/>
    <sheet name="О потр_в МУ 2023" sheetId="7" state="hidden" r:id="rId5"/>
    <sheet name="Оценка потр_2024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N11" i="8" l="1"/>
  <c r="K11" i="8"/>
  <c r="H11" i="8"/>
  <c r="E11" i="8"/>
  <c r="N10" i="8" l="1"/>
  <c r="K10" i="8"/>
  <c r="H10" i="8"/>
  <c r="E10" i="8"/>
  <c r="T11" i="7" l="1"/>
  <c r="P11" i="7"/>
  <c r="L11" i="7"/>
  <c r="H11" i="7"/>
  <c r="D11" i="7"/>
  <c r="T10" i="7"/>
  <c r="T9" i="7" s="1"/>
  <c r="P10" i="7"/>
  <c r="L10" i="7"/>
  <c r="H10" i="7"/>
  <c r="D10" i="7"/>
  <c r="T14" i="7"/>
  <c r="P14" i="7"/>
  <c r="L14" i="7"/>
  <c r="H14" i="7"/>
  <c r="C14" i="7"/>
  <c r="T13" i="7"/>
  <c r="P13" i="7"/>
  <c r="L13" i="7"/>
  <c r="H13" i="7"/>
  <c r="C13" i="7"/>
  <c r="T12" i="7"/>
  <c r="P12" i="7"/>
  <c r="L12" i="7"/>
  <c r="H12" i="7"/>
  <c r="C12" i="7"/>
  <c r="D9" i="7"/>
  <c r="T8" i="7"/>
  <c r="P8" i="7"/>
  <c r="L8" i="7"/>
  <c r="H8" i="7"/>
  <c r="D8" i="7"/>
  <c r="T7" i="7"/>
  <c r="P7" i="7"/>
  <c r="L7" i="7"/>
  <c r="H7" i="7"/>
  <c r="D7" i="7"/>
  <c r="P9" i="7" l="1"/>
  <c r="H9" i="7"/>
  <c r="L9" i="7"/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P9" i="5" s="1"/>
  <c r="K14" i="5"/>
  <c r="L14" i="5" s="1"/>
  <c r="L9" i="5" s="1"/>
  <c r="K9" i="5" s="1"/>
  <c r="G14" i="5"/>
  <c r="H14" i="5" s="1"/>
  <c r="D14" i="5"/>
  <c r="H9" i="5" l="1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<sst xmlns="http://schemas.openxmlformats.org/spreadsheetml/2006/main" count="214" uniqueCount="56">
  <si>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</si>
  <si>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</si>
  <si>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</si>
  <si>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</si>
  <si>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</si>
  <si>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</si>
  <si>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</si>
  <si>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</si>
  <si>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</si>
  <si>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</si>
  <si>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</si>
  <si>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</si>
  <si>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</si>
  <si>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</si>
  <si>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</si>
  <si>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</si>
  <si>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</si>
  <si>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</si>
  <si>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</si>
  <si>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</si>
  <si>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</si>
  <si>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</si>
  <si>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</si>
  <si>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</si>
  <si>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</si>
  <si>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</si>
  <si>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</si>
  <si>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</si>
  <si>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</si>
  <si>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</si>
  <si>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</si>
  <si>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</si>
  <si>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</si>
  <si>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</si>
  <si>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</si>
  <si>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</si>
  <si>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</si>
  <si>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</si>
  <si>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</si>
  <si>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</si>
  <si>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</si>
  <si>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</si>
  <si>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</si>
  <si>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</si>
  <si>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</si>
  <si>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</si>
  <si>
    <t>Второй год планового периода (2025)</t>
  </si>
  <si>
    <t>Первый год планого периода (2024)</t>
  </si>
  <si>
    <t>Очередной финансовый год (2023)</t>
  </si>
  <si>
    <t>Текущий финансовый год (2022)</t>
  </si>
  <si>
    <t>Информация о потребности в услугах социальной сферы на 2023 год и на плановый период 2024 и 2025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</si>
  <si>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Суражского района</t>
  </si>
  <si>
    <t>Текущий финансовый год (2023)</t>
  </si>
  <si>
    <t>Очередной финансовый год (2024)</t>
  </si>
  <si>
    <t>Первый год планового периода (2025)</t>
  </si>
  <si>
    <t>Второй год планового периода (2026)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</si>
</sst>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\AppData\Local\Microsoft\Windows\Temporary%20Internet%20Files\Content.IE5\03C993MD\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5" t="s">
        <v>25</v>
      </c>
      <c r="G4" s="55"/>
      <c r="H4" s="55"/>
      <c r="I4" s="55"/>
      <c r="J4" s="55" t="s">
        <v>26</v>
      </c>
      <c r="K4" s="55"/>
      <c r="L4" s="55"/>
      <c r="M4" s="55"/>
      <c r="N4" s="55" t="s">
        <v>32</v>
      </c>
      <c r="O4" s="55"/>
      <c r="P4" s="55"/>
      <c r="Q4" s="55"/>
      <c r="R4" s="55" t="s">
        <v>28</v>
      </c>
      <c r="S4" s="55"/>
      <c r="T4" s="55"/>
      <c r="U4" s="55"/>
    </row>
    <row r="5" spans="1:23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25</v>
      </c>
      <c r="D4" s="61"/>
      <c r="E4" s="62"/>
      <c r="F4" s="60" t="s">
        <v>26</v>
      </c>
      <c r="G4" s="61"/>
      <c r="H4" s="62"/>
      <c r="I4" s="60" t="s">
        <v>27</v>
      </c>
      <c r="J4" s="61"/>
      <c r="K4" s="62"/>
      <c r="L4" s="56" t="s">
        <v>28</v>
      </c>
      <c r="M4" s="56"/>
      <c r="N4" s="56"/>
    </row>
    <row r="5" spans="1:14" s="1" customFormat="1" ht="140.25" x14ac:dyDescent="0.25">
      <c r="A5" s="56"/>
      <c r="B5" s="59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37</v>
      </c>
      <c r="G4" s="56"/>
      <c r="H4" s="56"/>
      <c r="I4" s="56"/>
      <c r="J4" s="56" t="s">
        <v>38</v>
      </c>
      <c r="K4" s="56"/>
      <c r="L4" s="56"/>
      <c r="M4" s="56"/>
      <c r="N4" s="56" t="s">
        <v>41</v>
      </c>
      <c r="O4" s="56"/>
      <c r="P4" s="56"/>
      <c r="Q4" s="56"/>
      <c r="R4" s="56" t="s">
        <v>40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workbookViewId="0">
      <selection activeCell="D8" sqref="D8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37</v>
      </c>
      <c r="D4" s="61"/>
      <c r="E4" s="62"/>
      <c r="F4" s="60" t="s">
        <v>38</v>
      </c>
      <c r="G4" s="61"/>
      <c r="H4" s="62"/>
      <c r="I4" s="60" t="s">
        <v>39</v>
      </c>
      <c r="J4" s="61"/>
      <c r="K4" s="62"/>
      <c r="L4" s="56" t="s">
        <v>40</v>
      </c>
      <c r="M4" s="56"/>
      <c r="N4" s="56"/>
    </row>
    <row r="5" spans="1:14" s="1" customFormat="1" ht="140.25" x14ac:dyDescent="0.25">
      <c r="A5" s="56"/>
      <c r="B5" s="59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2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2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9" customFormat="1" ht="24.7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9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9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49</v>
      </c>
      <c r="G4" s="56"/>
      <c r="H4" s="56"/>
      <c r="I4" s="56"/>
      <c r="J4" s="56" t="s">
        <v>48</v>
      </c>
      <c r="K4" s="56"/>
      <c r="L4" s="56"/>
      <c r="M4" s="56"/>
      <c r="N4" s="56" t="s">
        <v>47</v>
      </c>
      <c r="O4" s="56"/>
      <c r="P4" s="56"/>
      <c r="Q4" s="56"/>
      <c r="R4" s="56" t="s">
        <v>46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9" customFormat="1" ht="12.75" x14ac:dyDescent="0.25">
      <c r="A6" s="23"/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23" t="s">
        <v>9</v>
      </c>
      <c r="I6" s="23">
        <v>8</v>
      </c>
      <c r="J6" s="50">
        <v>9</v>
      </c>
      <c r="K6" s="50">
        <v>10</v>
      </c>
      <c r="L6" s="23" t="s">
        <v>10</v>
      </c>
      <c r="M6" s="23">
        <v>12</v>
      </c>
      <c r="N6" s="50">
        <v>13</v>
      </c>
      <c r="O6" s="50">
        <v>14</v>
      </c>
      <c r="P6" s="23" t="s">
        <v>11</v>
      </c>
      <c r="Q6" s="23">
        <v>16</v>
      </c>
      <c r="R6" s="50">
        <v>17</v>
      </c>
      <c r="S6" s="50">
        <v>18</v>
      </c>
      <c r="T6" s="23" t="s">
        <v>12</v>
      </c>
      <c r="U6" s="23">
        <v>20</v>
      </c>
    </row>
    <row r="7" spans="1:21" s="49" customFormat="1" ht="51.75" customHeight="1" x14ac:dyDescent="0.25">
      <c r="A7" s="17" t="s">
        <v>13</v>
      </c>
      <c r="B7" s="50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/>
      <c r="G7" s="43"/>
      <c r="H7" s="19">
        <f>F7*G7</f>
        <v>0</v>
      </c>
      <c r="I7" s="23">
        <v>0</v>
      </c>
      <c r="J7" s="36"/>
      <c r="K7" s="43"/>
      <c r="L7" s="19">
        <f>J7*K7</f>
        <v>0</v>
      </c>
      <c r="M7" s="23">
        <v>0</v>
      </c>
      <c r="N7" s="36"/>
      <c r="O7" s="43"/>
      <c r="P7" s="19">
        <f>N7*O7</f>
        <v>0</v>
      </c>
      <c r="Q7" s="23">
        <v>0</v>
      </c>
      <c r="R7" s="36"/>
      <c r="S7" s="43"/>
      <c r="T7" s="19">
        <f>R7*S7</f>
        <v>0</v>
      </c>
      <c r="U7" s="23">
        <v>0</v>
      </c>
    </row>
    <row r="8" spans="1:21" s="49" customFormat="1" ht="51.75" customHeight="1" x14ac:dyDescent="0.25">
      <c r="A8" s="17" t="s">
        <v>14</v>
      </c>
      <c r="B8" s="50">
        <v>1607</v>
      </c>
      <c r="C8" s="18">
        <v>38868.716200000003</v>
      </c>
      <c r="D8" s="19">
        <f t="shared" si="0"/>
        <v>62462026.933400005</v>
      </c>
      <c r="E8" s="19">
        <v>0</v>
      </c>
      <c r="F8" s="36"/>
      <c r="G8" s="43"/>
      <c r="H8" s="19">
        <f t="shared" ref="H8" si="1">F8*G8</f>
        <v>0</v>
      </c>
      <c r="I8" s="23">
        <v>0</v>
      </c>
      <c r="J8" s="36"/>
      <c r="K8" s="43"/>
      <c r="L8" s="19">
        <f t="shared" ref="L8" si="2">J8*K8</f>
        <v>0</v>
      </c>
      <c r="M8" s="23">
        <v>0</v>
      </c>
      <c r="N8" s="36"/>
      <c r="O8" s="43"/>
      <c r="P8" s="19">
        <f t="shared" ref="P8" si="3">N8*O8</f>
        <v>0</v>
      </c>
      <c r="Q8" s="23">
        <v>0</v>
      </c>
      <c r="R8" s="36"/>
      <c r="S8" s="43"/>
      <c r="T8" s="19">
        <f t="shared" ref="T8" si="4">R8*S8</f>
        <v>0</v>
      </c>
      <c r="U8" s="23">
        <v>0</v>
      </c>
    </row>
    <row r="9" spans="1:21" s="49" customFormat="1" ht="51.75" customHeight="1" x14ac:dyDescent="0.25">
      <c r="A9" s="17" t="s">
        <v>42</v>
      </c>
      <c r="B9" s="50">
        <v>228</v>
      </c>
      <c r="C9" s="18">
        <v>14984.4928</v>
      </c>
      <c r="D9" s="19">
        <f>B9*C9</f>
        <v>3416464.3583999998</v>
      </c>
      <c r="E9" s="19">
        <v>0</v>
      </c>
      <c r="F9" s="36"/>
      <c r="G9" s="43"/>
      <c r="H9" s="19">
        <f>H10+H11</f>
        <v>0</v>
      </c>
      <c r="I9" s="23">
        <v>0</v>
      </c>
      <c r="J9" s="36"/>
      <c r="K9" s="43"/>
      <c r="L9" s="19">
        <f>L10+L11</f>
        <v>0</v>
      </c>
      <c r="M9" s="23">
        <v>0</v>
      </c>
      <c r="N9" s="36"/>
      <c r="O9" s="43"/>
      <c r="P9" s="19">
        <f>P10+P11</f>
        <v>0</v>
      </c>
      <c r="Q9" s="23">
        <v>0</v>
      </c>
      <c r="R9" s="36"/>
      <c r="S9" s="43"/>
      <c r="T9" s="19">
        <f>T10+T11</f>
        <v>0</v>
      </c>
      <c r="U9" s="23">
        <v>0</v>
      </c>
    </row>
    <row r="10" spans="1:21" s="49" customFormat="1" ht="48" x14ac:dyDescent="0.25">
      <c r="A10" s="17" t="s">
        <v>29</v>
      </c>
      <c r="B10" s="50">
        <v>228</v>
      </c>
      <c r="C10" s="18">
        <v>14984.4928</v>
      </c>
      <c r="D10" s="19">
        <f>B10*C10</f>
        <v>3416464.3583999998</v>
      </c>
      <c r="E10" s="19">
        <v>0</v>
      </c>
      <c r="F10" s="36"/>
      <c r="G10" s="43"/>
      <c r="H10" s="19">
        <f t="shared" ref="H10:H11" si="5">F10*G10</f>
        <v>0</v>
      </c>
      <c r="I10" s="23">
        <v>0</v>
      </c>
      <c r="J10" s="36"/>
      <c r="K10" s="43"/>
      <c r="L10" s="19">
        <f t="shared" ref="L10:L11" si="6">J10*K10</f>
        <v>0</v>
      </c>
      <c r="M10" s="23">
        <v>0</v>
      </c>
      <c r="N10" s="36"/>
      <c r="O10" s="43"/>
      <c r="P10" s="19">
        <f t="shared" ref="P10:P11" si="7">N10*O10</f>
        <v>0</v>
      </c>
      <c r="Q10" s="23">
        <v>0</v>
      </c>
      <c r="R10" s="36"/>
      <c r="S10" s="43"/>
      <c r="T10" s="19">
        <f t="shared" ref="T10:T11" si="8">R10*S10</f>
        <v>0</v>
      </c>
      <c r="U10" s="23">
        <v>0</v>
      </c>
    </row>
    <row r="11" spans="1:21" s="49" customFormat="1" ht="48" x14ac:dyDescent="0.25">
      <c r="A11" s="17" t="s">
        <v>30</v>
      </c>
      <c r="B11" s="50">
        <v>409</v>
      </c>
      <c r="C11" s="18">
        <v>11043.025299999999</v>
      </c>
      <c r="D11" s="19">
        <f>B11*C11</f>
        <v>4516597.3476999998</v>
      </c>
      <c r="E11" s="19">
        <v>0</v>
      </c>
      <c r="F11" s="33"/>
      <c r="G11" s="34"/>
      <c r="H11" s="19">
        <f t="shared" si="5"/>
        <v>0</v>
      </c>
      <c r="I11" s="35">
        <v>0</v>
      </c>
      <c r="J11" s="33"/>
      <c r="K11" s="46"/>
      <c r="L11" s="19">
        <f t="shared" si="6"/>
        <v>0</v>
      </c>
      <c r="M11" s="35">
        <v>0</v>
      </c>
      <c r="N11" s="33"/>
      <c r="O11" s="34"/>
      <c r="P11" s="19">
        <f t="shared" si="7"/>
        <v>0</v>
      </c>
      <c r="Q11" s="35">
        <v>0</v>
      </c>
      <c r="R11" s="35"/>
      <c r="S11" s="34"/>
      <c r="T11" s="19">
        <f t="shared" si="8"/>
        <v>0</v>
      </c>
      <c r="U11" s="23">
        <v>0</v>
      </c>
    </row>
    <row r="12" spans="1:21" s="37" customFormat="1" ht="51.75" customHeight="1" x14ac:dyDescent="0.25">
      <c r="A12" s="32" t="s">
        <v>15</v>
      </c>
      <c r="B12" s="33">
        <v>3075</v>
      </c>
      <c r="C12" s="34">
        <f>D12/B12</f>
        <v>3516.6666666666665</v>
      </c>
      <c r="D12" s="35">
        <v>10813750</v>
      </c>
      <c r="E12" s="33">
        <v>0</v>
      </c>
      <c r="F12" s="33"/>
      <c r="G12" s="34"/>
      <c r="H12" s="19">
        <f t="shared" ref="H12:H14" si="9">F12*G12</f>
        <v>0</v>
      </c>
      <c r="I12" s="35">
        <v>0</v>
      </c>
      <c r="J12" s="33"/>
      <c r="K12" s="34"/>
      <c r="L12" s="19">
        <f t="shared" ref="L12:L14" si="10">J12*K12</f>
        <v>0</v>
      </c>
      <c r="M12" s="35">
        <v>0</v>
      </c>
      <c r="N12" s="33"/>
      <c r="O12" s="34"/>
      <c r="P12" s="19">
        <f t="shared" ref="P12:P14" si="11">N12*O12</f>
        <v>0</v>
      </c>
      <c r="Q12" s="35">
        <v>0</v>
      </c>
      <c r="R12" s="35"/>
      <c r="S12" s="34"/>
      <c r="T12" s="19">
        <f t="shared" ref="T12:T14" si="12">R12*S12</f>
        <v>0</v>
      </c>
      <c r="U12" s="35">
        <v>0</v>
      </c>
    </row>
    <row r="13" spans="1:21" s="37" customFormat="1" ht="51.75" customHeight="1" x14ac:dyDescent="0.25">
      <c r="A13" s="32" t="s">
        <v>44</v>
      </c>
      <c r="B13" s="33">
        <v>3075</v>
      </c>
      <c r="C13" s="34">
        <f>D13/B13</f>
        <v>3516.6666666666665</v>
      </c>
      <c r="D13" s="35">
        <v>10813750</v>
      </c>
      <c r="E13" s="33">
        <v>0</v>
      </c>
      <c r="F13" s="33"/>
      <c r="G13" s="34"/>
      <c r="H13" s="19">
        <f t="shared" si="9"/>
        <v>0</v>
      </c>
      <c r="I13" s="35">
        <v>0</v>
      </c>
      <c r="J13" s="33"/>
      <c r="K13" s="34"/>
      <c r="L13" s="19">
        <f t="shared" si="10"/>
        <v>0</v>
      </c>
      <c r="M13" s="35">
        <v>0</v>
      </c>
      <c r="N13" s="33"/>
      <c r="O13" s="34"/>
      <c r="P13" s="19">
        <f t="shared" si="11"/>
        <v>0</v>
      </c>
      <c r="Q13" s="35">
        <v>0</v>
      </c>
      <c r="R13" s="35"/>
      <c r="S13" s="34"/>
      <c r="T13" s="19">
        <f t="shared" si="12"/>
        <v>0</v>
      </c>
      <c r="U13" s="35">
        <v>0</v>
      </c>
    </row>
    <row r="14" spans="1:21" s="49" customFormat="1" ht="51.75" customHeight="1" x14ac:dyDescent="0.25">
      <c r="A14" s="17" t="s">
        <v>16</v>
      </c>
      <c r="B14" s="50">
        <v>72169</v>
      </c>
      <c r="C14" s="20">
        <f>D14/B14</f>
        <v>93.063711565907795</v>
      </c>
      <c r="D14" s="20">
        <v>6716315</v>
      </c>
      <c r="E14" s="50">
        <v>0</v>
      </c>
      <c r="F14" s="50"/>
      <c r="G14" s="20"/>
      <c r="H14" s="19">
        <f t="shared" si="9"/>
        <v>0</v>
      </c>
      <c r="I14" s="23">
        <v>0</v>
      </c>
      <c r="J14" s="50"/>
      <c r="K14" s="20"/>
      <c r="L14" s="19">
        <f t="shared" si="10"/>
        <v>0</v>
      </c>
      <c r="M14" s="23">
        <v>0</v>
      </c>
      <c r="N14" s="50"/>
      <c r="O14" s="20"/>
      <c r="P14" s="19">
        <f t="shared" si="11"/>
        <v>0</v>
      </c>
      <c r="Q14" s="23">
        <v>0</v>
      </c>
      <c r="R14" s="26"/>
      <c r="S14" s="21"/>
      <c r="T14" s="19">
        <f t="shared" si="12"/>
        <v>0</v>
      </c>
      <c r="U14" s="23">
        <v>0</v>
      </c>
    </row>
    <row r="15" spans="1:21" x14ac:dyDescent="0.25">
      <c r="F15" s="48"/>
      <c r="G15" s="49"/>
      <c r="H15" s="48"/>
      <c r="I15" s="49"/>
      <c r="J15" s="48"/>
      <c r="K15" s="49"/>
      <c r="L15" s="48"/>
      <c r="N15" s="48"/>
      <c r="O15" s="49"/>
      <c r="P15" s="48"/>
      <c r="R15" s="48"/>
      <c r="S15" s="49"/>
      <c r="T15" s="48"/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16"/>
  <sheetViews>
    <sheetView tabSelected="1" workbookViewId="0">
      <selection activeCell="D12" sqref="D12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5" width="10" style="10" customWidth="1"/>
    <col min="6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52</v>
      </c>
      <c r="D4" s="61"/>
      <c r="E4" s="62"/>
      <c r="F4" s="60" t="s">
        <v>53</v>
      </c>
      <c r="G4" s="61"/>
      <c r="H4" s="62"/>
      <c r="I4" s="60" t="s">
        <v>54</v>
      </c>
      <c r="J4" s="61"/>
      <c r="K4" s="62"/>
      <c r="L4" s="56" t="s">
        <v>55</v>
      </c>
      <c r="M4" s="56"/>
      <c r="N4" s="56"/>
    </row>
    <row r="5" spans="1:14" s="1" customFormat="1" ht="140.25" x14ac:dyDescent="0.25">
      <c r="A5" s="56"/>
      <c r="B5" s="59"/>
      <c r="C5" s="51" t="s">
        <v>5</v>
      </c>
      <c r="D5" s="51" t="s">
        <v>19</v>
      </c>
      <c r="E5" s="51" t="s">
        <v>7</v>
      </c>
      <c r="F5" s="51" t="s">
        <v>5</v>
      </c>
      <c r="G5" s="51" t="s">
        <v>19</v>
      </c>
      <c r="H5" s="51" t="s">
        <v>7</v>
      </c>
      <c r="I5" s="51" t="s">
        <v>5</v>
      </c>
      <c r="J5" s="51" t="s">
        <v>19</v>
      </c>
      <c r="K5" s="51" t="s">
        <v>7</v>
      </c>
      <c r="L5" s="51" t="s">
        <v>5</v>
      </c>
      <c r="M5" s="51" t="s">
        <v>19</v>
      </c>
      <c r="N5" s="51" t="s">
        <v>7</v>
      </c>
    </row>
    <row r="6" spans="1:14" s="1" customFormat="1" ht="12.7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</row>
    <row r="7" spans="1:14" s="5" customFormat="1" ht="57.75" customHeight="1" x14ac:dyDescent="0.2">
      <c r="A7" s="3" t="s">
        <v>13</v>
      </c>
      <c r="B7" s="53" t="s">
        <v>20</v>
      </c>
      <c r="C7" s="36">
        <v>416</v>
      </c>
      <c r="D7" s="36">
        <v>62110175</v>
      </c>
      <c r="E7" s="53">
        <v>0</v>
      </c>
      <c r="F7" s="36">
        <v>465</v>
      </c>
      <c r="G7" s="36">
        <v>70500016</v>
      </c>
      <c r="H7" s="53">
        <v>0</v>
      </c>
      <c r="I7" s="36">
        <v>465</v>
      </c>
      <c r="J7" s="36">
        <v>61021916</v>
      </c>
      <c r="K7" s="53">
        <v>0</v>
      </c>
      <c r="L7" s="36">
        <v>465</v>
      </c>
      <c r="M7" s="36">
        <v>61021916</v>
      </c>
      <c r="N7" s="53">
        <v>0</v>
      </c>
    </row>
    <row r="8" spans="1:14" s="5" customFormat="1" ht="57.75" customHeight="1" x14ac:dyDescent="0.2">
      <c r="A8" s="3" t="s">
        <v>14</v>
      </c>
      <c r="B8" s="53" t="s">
        <v>21</v>
      </c>
      <c r="C8" s="36">
        <v>2116</v>
      </c>
      <c r="D8" s="36">
        <v>210641938</v>
      </c>
      <c r="E8" s="53">
        <v>0</v>
      </c>
      <c r="F8" s="36">
        <v>2071</v>
      </c>
      <c r="G8" s="36">
        <v>195710915</v>
      </c>
      <c r="H8" s="53">
        <v>0</v>
      </c>
      <c r="I8" s="36">
        <v>2071</v>
      </c>
      <c r="J8" s="36">
        <v>195710915</v>
      </c>
      <c r="K8" s="53">
        <v>0</v>
      </c>
      <c r="L8" s="36">
        <v>2071</v>
      </c>
      <c r="M8" s="36">
        <v>195710915</v>
      </c>
      <c r="N8" s="53">
        <v>0</v>
      </c>
    </row>
    <row r="9" spans="1:14" s="5" customFormat="1" ht="57.75" customHeight="1" x14ac:dyDescent="0.2">
      <c r="A9" s="3" t="s">
        <v>43</v>
      </c>
      <c r="B9" s="50" t="s">
        <v>21</v>
      </c>
      <c r="C9" s="36">
        <v>524</v>
      </c>
      <c r="D9" s="36">
        <v>19109226</v>
      </c>
      <c r="E9" s="36">
        <v>0</v>
      </c>
      <c r="F9" s="36">
        <v>524</v>
      </c>
      <c r="G9" s="36">
        <v>18586410</v>
      </c>
      <c r="H9" s="36">
        <v>0</v>
      </c>
      <c r="I9" s="36">
        <v>524</v>
      </c>
      <c r="J9" s="36">
        <v>18586410</v>
      </c>
      <c r="K9" s="36">
        <v>0</v>
      </c>
      <c r="L9" s="36">
        <v>524</v>
      </c>
      <c r="M9" s="36">
        <v>18586410</v>
      </c>
      <c r="N9" s="36">
        <v>0</v>
      </c>
    </row>
    <row r="10" spans="1:14" s="5" customFormat="1" ht="51" hidden="1" x14ac:dyDescent="0.2">
      <c r="A10" s="3" t="s">
        <v>33</v>
      </c>
      <c r="B10" s="53" t="s">
        <v>21</v>
      </c>
      <c r="C10" s="36"/>
      <c r="D10" s="36"/>
      <c r="E10" s="36" t="e">
        <f t="shared" ref="E10:N10" si="0">E11+E12</f>
        <v>#REF!</v>
      </c>
      <c r="F10" s="36"/>
      <c r="G10" s="36"/>
      <c r="H10" s="36" t="e">
        <f t="shared" si="0"/>
        <v>#REF!</v>
      </c>
      <c r="I10" s="36"/>
      <c r="J10" s="36"/>
      <c r="K10" s="36" t="e">
        <f t="shared" si="0"/>
        <v>#REF!</v>
      </c>
      <c r="L10" s="36"/>
      <c r="M10" s="36"/>
      <c r="N10" s="36" t="e">
        <f t="shared" si="0"/>
        <v>#REF!</v>
      </c>
    </row>
    <row r="11" spans="1:14" s="5" customFormat="1" ht="51" hidden="1" x14ac:dyDescent="0.2">
      <c r="A11" s="3" t="s">
        <v>34</v>
      </c>
      <c r="B11" s="53" t="s">
        <v>21</v>
      </c>
      <c r="C11" s="36"/>
      <c r="D11" s="36"/>
      <c r="E11" s="36" t="e">
        <f>E12+#REF!</f>
        <v>#REF!</v>
      </c>
      <c r="F11" s="36"/>
      <c r="G11" s="36"/>
      <c r="H11" s="36" t="e">
        <f>H12+#REF!</f>
        <v>#REF!</v>
      </c>
      <c r="I11" s="36"/>
      <c r="J11" s="36"/>
      <c r="K11" s="36" t="e">
        <f>K12+#REF!</f>
        <v>#REF!</v>
      </c>
      <c r="L11" s="36"/>
      <c r="M11" s="36"/>
      <c r="N11" s="36" t="e">
        <f>N12+#REF!</f>
        <v>#REF!</v>
      </c>
    </row>
    <row r="12" spans="1:14" s="31" customFormat="1" ht="67.5" customHeight="1" x14ac:dyDescent="0.25">
      <c r="A12" s="28" t="s">
        <v>44</v>
      </c>
      <c r="B12" s="33" t="s">
        <v>45</v>
      </c>
      <c r="C12" s="33">
        <v>211400</v>
      </c>
      <c r="D12" s="34">
        <v>15936138</v>
      </c>
      <c r="E12" s="33">
        <v>0</v>
      </c>
      <c r="F12" s="33">
        <v>211400</v>
      </c>
      <c r="G12" s="34">
        <v>15950000</v>
      </c>
      <c r="H12" s="33">
        <v>0</v>
      </c>
      <c r="I12" s="33">
        <v>211400</v>
      </c>
      <c r="J12" s="34">
        <v>15950000</v>
      </c>
      <c r="K12" s="33">
        <v>0</v>
      </c>
      <c r="L12" s="33">
        <v>211400</v>
      </c>
      <c r="M12" s="34">
        <v>15950000</v>
      </c>
      <c r="N12" s="52">
        <v>0</v>
      </c>
    </row>
    <row r="13" spans="1:14" s="9" customFormat="1" ht="43.5" customHeight="1" x14ac:dyDescent="0.2">
      <c r="A13" s="6" t="s">
        <v>23</v>
      </c>
      <c r="B13" s="7" t="s">
        <v>24</v>
      </c>
      <c r="C13" s="7">
        <v>94900</v>
      </c>
      <c r="D13" s="8">
        <v>9332070</v>
      </c>
      <c r="E13" s="7">
        <v>0</v>
      </c>
      <c r="F13" s="7">
        <v>94900</v>
      </c>
      <c r="G13" s="8">
        <v>9450000</v>
      </c>
      <c r="H13" s="7">
        <v>0</v>
      </c>
      <c r="I13" s="7">
        <v>94900</v>
      </c>
      <c r="J13" s="8">
        <v>9450000</v>
      </c>
      <c r="K13" s="7">
        <v>0</v>
      </c>
      <c r="L13" s="7">
        <v>94900</v>
      </c>
      <c r="M13" s="8">
        <v>9450000</v>
      </c>
      <c r="N13" s="27">
        <v>0</v>
      </c>
    </row>
    <row r="14" spans="1:14" x14ac:dyDescent="0.25">
      <c r="F14" s="49"/>
      <c r="G14" s="49"/>
      <c r="H14" s="49"/>
      <c r="I14" s="49"/>
    </row>
    <row r="15" spans="1:14" x14ac:dyDescent="0.25">
      <c r="F15" s="49"/>
      <c r="G15" s="49"/>
      <c r="H15" s="49"/>
      <c r="I15" s="49"/>
    </row>
    <row r="16" spans="1:14" x14ac:dyDescent="0.25">
      <c r="F16" s="49"/>
      <c r="G16" s="49"/>
      <c r="H16" s="49"/>
      <c r="I16" s="49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потребности в МУ 2021</vt:lpstr>
      <vt:lpstr>Оценка потребности 2021</vt:lpstr>
      <vt:lpstr>О потр в МУ 2022</vt:lpstr>
      <vt:lpstr>Оценка потр_2022</vt:lpstr>
      <vt:lpstr>О потр_в МУ 2023</vt:lpstr>
      <vt:lpstr>Оценка потр_2024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2023-11-15T08:00:14Z</dcterms:modified>
</cp:coreProperties>
</file>