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90" windowWidth="17400" windowHeight="11520"/>
  </bookViews>
  <sheets>
    <sheet name="Доходы" sheetId="3" r:id="rId1"/>
  </sheets>
  <definedNames>
    <definedName name="_xlnm.Print_Area" localSheetId="0">Доходы!$A$1:$E$83</definedName>
  </definedNames>
  <calcPr calcId="145621"/>
</workbook>
</file>

<file path=xl/calcChain.xml><?xml version="1.0" encoding="utf-8"?>
<calcChain xmlns="http://schemas.openxmlformats.org/spreadsheetml/2006/main">
  <c r="E82" i="3" l="1"/>
  <c r="E79" i="3"/>
  <c r="E76" i="3"/>
  <c r="E75" i="3"/>
  <c r="E74" i="3"/>
  <c r="E73" i="3"/>
  <c r="E72" i="3"/>
  <c r="E71" i="3"/>
  <c r="E70" i="3"/>
  <c r="E69" i="3"/>
  <c r="E68" i="3"/>
  <c r="E67" i="3"/>
  <c r="E66" i="3"/>
  <c r="E65" i="3"/>
  <c r="E64" i="3"/>
  <c r="E63" i="3"/>
  <c r="E62" i="3"/>
  <c r="E61" i="3"/>
  <c r="E60" i="3"/>
  <c r="E58" i="3"/>
  <c r="E56" i="3"/>
  <c r="E55" i="3"/>
  <c r="E54" i="3"/>
  <c r="E51" i="3"/>
  <c r="E48" i="3"/>
  <c r="E45" i="3"/>
  <c r="E41" i="3"/>
  <c r="E37" i="3"/>
  <c r="E35" i="3"/>
  <c r="E32" i="3"/>
  <c r="E29" i="3"/>
  <c r="E26" i="3"/>
  <c r="E24" i="3"/>
  <c r="E22" i="3"/>
  <c r="E20" i="3"/>
  <c r="E16" i="3"/>
  <c r="E15" i="3"/>
  <c r="E14" i="3"/>
  <c r="E13" i="3"/>
  <c r="E12" i="3"/>
  <c r="E11" i="3"/>
  <c r="C81" i="3" l="1"/>
  <c r="C78" i="3"/>
  <c r="C77" i="3"/>
  <c r="C62" i="3"/>
  <c r="C61" i="3"/>
  <c r="C59" i="3"/>
  <c r="C57" i="3"/>
  <c r="C55" i="3"/>
  <c r="C53" i="3"/>
  <c r="C52" i="3" s="1"/>
  <c r="C50" i="3" s="1"/>
  <c r="C47" i="3"/>
  <c r="C46" i="3"/>
  <c r="C44" i="3"/>
  <c r="C43" i="3"/>
  <c r="C42" i="3" s="1"/>
  <c r="C40" i="3"/>
  <c r="C39" i="3"/>
  <c r="C38" i="3"/>
  <c r="C36" i="3"/>
  <c r="C34" i="3"/>
  <c r="C33" i="3"/>
  <c r="C31" i="3"/>
  <c r="C30" i="3" s="1"/>
  <c r="C28" i="3"/>
  <c r="C27" i="3"/>
  <c r="C25" i="3"/>
  <c r="C23" i="3"/>
  <c r="C21" i="3"/>
  <c r="C19" i="3"/>
  <c r="C18" i="3"/>
  <c r="C17" i="3" s="1"/>
  <c r="C10" i="3"/>
  <c r="C9" i="3"/>
  <c r="C8" i="3" l="1"/>
  <c r="C80" i="3"/>
  <c r="E81" i="3"/>
  <c r="D80" i="3"/>
  <c r="D81" i="3"/>
  <c r="D78" i="3"/>
  <c r="E78" i="3" s="1"/>
  <c r="D55" i="3"/>
  <c r="E80" i="3" l="1"/>
  <c r="D77" i="3"/>
  <c r="E77" i="3" s="1"/>
  <c r="C49" i="3"/>
  <c r="D62" i="3"/>
  <c r="D61" i="3" s="1"/>
  <c r="D59" i="3"/>
  <c r="E59" i="3" s="1"/>
  <c r="D57" i="3"/>
  <c r="E57" i="3" s="1"/>
  <c r="D53" i="3"/>
  <c r="E53" i="3" s="1"/>
  <c r="D47" i="3"/>
  <c r="E47" i="3" s="1"/>
  <c r="D44" i="3"/>
  <c r="D40" i="3"/>
  <c r="D36" i="3"/>
  <c r="E36" i="3" s="1"/>
  <c r="D34" i="3"/>
  <c r="E34" i="3" s="1"/>
  <c r="D31" i="3"/>
  <c r="E31" i="3" s="1"/>
  <c r="D28" i="3"/>
  <c r="D25" i="3"/>
  <c r="E25" i="3" s="1"/>
  <c r="D23" i="3"/>
  <c r="E23" i="3" s="1"/>
  <c r="D21" i="3"/>
  <c r="E21" i="3" s="1"/>
  <c r="D19" i="3"/>
  <c r="E19" i="3" s="1"/>
  <c r="D10" i="3"/>
  <c r="D43" i="3" l="1"/>
  <c r="E44" i="3"/>
  <c r="D39" i="3"/>
  <c r="E40" i="3"/>
  <c r="D9" i="3"/>
  <c r="E9" i="3" s="1"/>
  <c r="E10" i="3"/>
  <c r="C83" i="3"/>
  <c r="D27" i="3"/>
  <c r="E27" i="3" s="1"/>
  <c r="E28" i="3"/>
  <c r="D52" i="3"/>
  <c r="D33" i="3"/>
  <c r="E33" i="3" s="1"/>
  <c r="D46" i="3"/>
  <c r="E46" i="3" s="1"/>
  <c r="D18" i="3"/>
  <c r="E18" i="3" s="1"/>
  <c r="D42" i="3" l="1"/>
  <c r="E42" i="3" s="1"/>
  <c r="E43" i="3"/>
  <c r="D50" i="3"/>
  <c r="E52" i="3"/>
  <c r="D38" i="3"/>
  <c r="E38" i="3" s="1"/>
  <c r="E39" i="3"/>
  <c r="D17" i="3"/>
  <c r="E17" i="3" s="1"/>
  <c r="D30" i="3"/>
  <c r="E30" i="3" s="1"/>
  <c r="D49" i="3" l="1"/>
  <c r="E49" i="3" s="1"/>
  <c r="E50" i="3"/>
  <c r="D8" i="3"/>
  <c r="D83" i="3" l="1"/>
  <c r="E83" i="3" s="1"/>
  <c r="E8" i="3"/>
</calcChain>
</file>

<file path=xl/sharedStrings.xml><?xml version="1.0" encoding="utf-8"?>
<sst xmlns="http://schemas.openxmlformats.org/spreadsheetml/2006/main" count="146" uniqueCount="143">
  <si>
    <t>рублей</t>
  </si>
  <si>
    <t>Код бюджетной классификации Российской Федерации</t>
  </si>
  <si>
    <t>Наименование доходов</t>
  </si>
  <si>
    <t>НАЛОГОВЫЕ И НЕНАЛОГОВЫЕ ДОХОДЫ</t>
  </si>
  <si>
    <t>НАЛОГИ НА ПРИБЫЛЬ, ДОХОДЫ</t>
  </si>
  <si>
    <t>Налог на доходы физических лиц</t>
  </si>
  <si>
    <t>НАЛОГИ НА ТОВАРЫ (РАБОТЫ, УСЛУГИ), РЕАЛИЗУЕМЫЕ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</si>
  <si>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</si>
  <si>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</si>
  <si>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</si>
  <si>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</si>
  <si>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ИМУЩЕСТВО</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</si>
  <si>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</si>
  <si>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</si>
  <si>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ПРОДАЖИ МАТЕРИАЛЬНЫХ И НЕМАТЕРИАЛЬНЫХ АКТИВОВ</t>
  </si>
  <si>
    <t>Доходы от продажи земельных участков, находящихся в государственной и муниципальной собственности</t>
  </si>
  <si>
    <t>БЕЗВОЗМЕЗДНЫЕ ПОСТУПЛЕНИЯ</t>
  </si>
  <si>
    <t>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</si>
  <si>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</si>
  <si>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t>
  </si>
  <si>
    <t>Прочие безвозмездные поступления</t>
  </si>
  <si>
    <t>Прочие безвозмездные поступления в бюджеты субъектов Российской Федерации</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</si>
  <si>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</si>
  <si>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городских округов</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</si>
  <si>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</si>
  <si>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поселений</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</si>
  <si>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</si>
  <si>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Субвенции бюджетам бюджетной системы Российской Федерации</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</si>
  <si>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</si>
  <si>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</si>
  <si>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</si>
  <si>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</si>
  <si>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</si>
  <si>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</si>
  <si>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Акцизы по подакцизным товарам (продукции), производимым на территории Российской Федерации</t>
  </si>
  <si>
    <t>Налог на имущество физических лиц</t>
  </si>
  <si>
    <t>Налог на имущество физических лиц, взимаемый по ставкам, применяемым к объектам налогообложения, расположенным в границах городских поселений</t>
  </si>
  <si>
    <t>Земельный налог</t>
  </si>
  <si>
    <t>Земельный налог с организаций</t>
  </si>
  <si>
    <t>Земельный налог с организаций, обладающих земельным участком, расположенным в границах городских поселений</t>
  </si>
  <si>
    <t>Земельный налог с физических лиц</t>
  </si>
  <si>
    <t>Земельный налог с физических лиц, обладающих земельным участком, расположенным в границах городских поселений</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</si>
  <si>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</si>
  <si>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</si>
  <si>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</si>
  <si>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</si>
  <si>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БЕЗВОЗМЕЗДНЫЕ ПОСТУПЛЕНИЯ ОТ ДРУГИХ БЮДЖЕТОВ БЮДЖЕТНОЙ СИСТЕМЫ РОССИЙСКОЙ ФЕДЕРАЦИИ</t>
  </si>
  <si>
    <t>1</t>
  </si>
  <si>
    <t>2</t>
  </si>
  <si>
    <t>ИТОГО</t>
  </si>
  <si>
    <t>Субвенции местным бюджетам на выполнение передаваемых полномочий субъектов Российской Федерации</t>
  </si>
  <si>
    <t>Субвенции бюджетам городских поселений на выполнение передаваемых полномочий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</si>
  <si>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</si>
  <si>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</si>
  <si>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</si>
  <si>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</si>
  <si>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Субсидии бюджетам бюджетной системы Российской Федерации (межбюджетные субсидии)</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</si>
  <si>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</si>
  <si>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</si>
  <si>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Субсидии бюджетам городских поселений на реализацию программ формирования современной городской среды</t>
  </si>
  <si>
    <t>Субсидии бюджетам на реализацию программ формирования современной городской среды</t>
  </si>
  <si>
    <t>ШТРАФЫ, САНКЦИИ, ВОЗМЕЩЕНИЕ УЩЕРБА</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</si>
  <si>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</si>
  <si>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поселения</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</si>
  <si>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</si>
  <si>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</si>
  <si>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</si>
  <si>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</si>
  <si>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</si>
  <si>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НАЛОГИ НА СОВОКУПНЫЙ ДОХОД</t>
  </si>
  <si>
    <t>Единый сельскохозяйственный налог</t>
  </si>
  <si>
    <t>Субсидии бюджетам на приведение в нормативное состояние автомобильных дорог и искусственных дорожных сооружений</t>
  </si>
  <si>
    <t>Субсидии бюджетам городских поселений на строительство (реконструкцию), капитальный ремонт и ремонт автомобильных дорог и искусственных дорожных сооружений</t>
  </si>
  <si>
    <t>ПРОЧИЕ БЕЗВОЗМЕЗДНЫЕ ПОСТУПЛЕНИЯ</t>
  </si>
  <si>
    <t>Прочие безвозмездные поступления в бюджеты городских поселений</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</si>
  <si>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</si>
  <si>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</si>
  <si>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Процент исполнения к прогнозным параметрам доходов</t>
  </si>
  <si>
    <t>Прогноз доходов на 2024 год</t>
  </si>
  <si>
    <t>000 1 00 00000 00 0000 000</t>
  </si>
  <si>
    <t>000 1 01 00000 00 0000 000</t>
  </si>
  <si>
    <t>000 1 01 02000 01 0000 110</t>
  </si>
  <si>
    <t>000 1 01 02010 01 0000 110</t>
  </si>
  <si>
    <t>000 1 01 02020 01 0000 110</t>
  </si>
  <si>
    <t>000 1 01 02030 01 0000 110</t>
  </si>
  <si>
    <t xml:space="preserve"> 000 1 01 02080 01 0000 110</t>
  </si>
  <si>
    <t>000 1 01 02130 01 0000 110</t>
  </si>
  <si>
    <t>000 1 01 02140 01 0000 110</t>
  </si>
  <si>
    <t>000 1 03 00000 00 0000 000</t>
  </si>
  <si>
    <t>000 1 03 02000 01 0000 110</t>
  </si>
  <si>
    <t>000 1 03 02230 01 0000 110</t>
  </si>
  <si>
    <t>000 1 03 02231 01 0000 110</t>
  </si>
  <si>
    <t>000 1 03 02240 01 0000 110</t>
  </si>
  <si>
    <t>000 1 03 02241 01 0000 110</t>
  </si>
  <si>
    <t>000 1 03 02250 01 0000 110</t>
  </si>
  <si>
    <t>000 1 03 02251 01 0000 110</t>
  </si>
  <si>
    <t>000 1 03 02260 01 0000 110</t>
  </si>
  <si>
    <t>000 1 03 02261 01 0000 110</t>
  </si>
  <si>
    <t xml:space="preserve"> 000 1 05 00000 00 0000 000</t>
  </si>
  <si>
    <t xml:space="preserve"> 000 1 05 03000 01 0000 110</t>
  </si>
  <si>
    <t xml:space="preserve"> 000 1 05 03010 01 0000 110</t>
  </si>
  <si>
    <t>000 1 06 00000 00 0000 000</t>
  </si>
  <si>
    <t>000 1 06 01000 00 0000 110</t>
  </si>
  <si>
    <t>000 1 06 01030 13 0000 110</t>
  </si>
  <si>
    <t>000 1 06 06000 00 0000 110</t>
  </si>
  <si>
    <t>000 1 06 06030 00 0000 110</t>
  </si>
  <si>
    <t>000 1 06 06033 13 0000 110</t>
  </si>
  <si>
    <t>000 1 06 06040 00 0000 110</t>
  </si>
  <si>
    <t>000 1 06 06043 13 0000 110</t>
  </si>
  <si>
    <t>000 1 11 00000 00 0000 000</t>
  </si>
  <si>
    <t>000 1 11 05000 00 0000 120</t>
  </si>
  <si>
    <t>000 1 11 05010 00 0000 120</t>
  </si>
  <si>
    <t>000 1 11 05013 13 0000 120</t>
  </si>
  <si>
    <t>000 1 14 00000 00 0000 000</t>
  </si>
  <si>
    <t>000 1 14 06000 00 0000 430</t>
  </si>
  <si>
    <t>000 1 14 06010 00 0000 430</t>
  </si>
  <si>
    <t>000 1 14 06013 13 0000 430</t>
  </si>
  <si>
    <t>000 1 16 00000 00 0000 000</t>
  </si>
  <si>
    <t xml:space="preserve"> 000 1 16 07010 00 0000 140</t>
  </si>
  <si>
    <t xml:space="preserve"> 000 1 16 07010 13 0000 140</t>
  </si>
  <si>
    <t>000 2 00 00000 00 0000 000</t>
  </si>
  <si>
    <t>000 2 02 00000 00 0000 000</t>
  </si>
  <si>
    <t>000 2 02 20000 00 0000 150</t>
  </si>
  <si>
    <t>000 2 02 20216 00 0000 150</t>
  </si>
  <si>
    <t>000 2 02 20216 13 0000 150</t>
  </si>
  <si>
    <t>000 2 02 25394 00 0000 150</t>
  </si>
  <si>
    <t>000 2 02 25394 13 0000 150</t>
  </si>
  <si>
    <t>000 2 02 25424 00 0000 150</t>
  </si>
  <si>
    <t>000 2 02 25424 13 0000 150</t>
  </si>
  <si>
    <t>000 2 02 25555 00 0000 150</t>
  </si>
  <si>
    <t>000 2 02 25555 13 0000 150</t>
  </si>
  <si>
    <t>000 2 02 30000 00 0000 150</t>
  </si>
  <si>
    <t>000 2 02 30024 00 0000 150</t>
  </si>
  <si>
    <t>000 2 02 30024 13 0000 150</t>
  </si>
  <si>
    <t>000 2 07 00000 00 0000 000</t>
  </si>
  <si>
    <t>000 2 07 05000 13 0000 150</t>
  </si>
  <si>
    <t>000 2 07 05030 13 0000 150</t>
  </si>
  <si>
    <t>000 2 19 00000 00 0000 000</t>
  </si>
  <si>
    <t>000 2 19 00000 13 0000 150</t>
  </si>
  <si>
    <t>000 2 19 60010 13 0000 150</t>
  </si>
  <si>
    <t>Доходы бюджета Суражского городского поселения Суражского муниципального района Брянской области за 9 месяцев 2024 года</t>
  </si>
  <si>
    <t>Кассовое исполнение за 9 месяцев 2024 года</t>
  </si>
  <si>
    <t>Приложение 1                                                                              
к постановлению администрации Суражского района                                                                    от 10 октября 2024 года № 1105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</si>
</sst>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0.0"/>
  </numFmts>
  <fonts count="13" x14ac:knownFonts="1">
    <font>
      <sz val="11"/>
      <color theme="1"/>
      <name val="Calibri"/>
      <family val="2"/>
      <charset val="204"/>
      <scheme val="minor"/>
    </font>
    <font>
      <sz val="14"/>
      <name val="Times New Roman"/>
      <family val="1"/>
      <charset val="204"/>
    </font>
    <font>
      <sz val="10"/>
      <name val="Helv"/>
      <charset val="204"/>
    </font>
    <font>
      <sz val="11"/>
      <color indexed="8"/>
      <name val="Calibri"/>
      <family val="2"/>
      <charset val="204"/>
    </font>
    <font>
      <sz val="11"/>
      <color theme="1"/>
      <name val="Calibri"/>
      <family val="2"/>
      <charset val="204"/>
      <scheme val="minor"/>
    </font>
    <font>
      <sz val="14"/>
      <color rgb="FF0000CC"/>
      <name val="Times New Roman"/>
      <family val="1"/>
      <charset val="204"/>
    </font>
    <font>
      <b/>
      <sz val="12"/>
      <name val="Times New Roman"/>
      <family val="1"/>
      <charset val="204"/>
    </font>
    <font>
      <sz val="12"/>
      <name val="Times New Roman"/>
      <family val="1"/>
      <charset val="204"/>
    </font>
    <font>
      <sz val="12"/>
      <color rgb="FF0000CC"/>
      <name val="Times New Roman"/>
      <family val="1"/>
      <charset val="204"/>
    </font>
    <font>
      <b/>
      <sz val="12"/>
      <color rgb="FF0000CC"/>
      <name val="Times New Roman"/>
      <family val="1"/>
      <charset val="204"/>
    </font>
    <font>
      <b/>
      <sz val="14"/>
      <name val="Times New Roman"/>
      <family val="1"/>
      <charset val="204"/>
    </font>
    <font>
      <sz val="10"/>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4" fillId="0" borderId="0"/>
    <xf numFmtId="0" fontId="2" fillId="0" borderId="0"/>
    <xf numFmtId="164" fontId="3" fillId="0" borderId="0" applyFont="0" applyFill="0" applyBorder="0" applyAlignment="0" applyProtection="0"/>
  </cellStyleXfs>
  <cellXfs count="42">
    <xf numFmtId="0" fontId="0" fillId="0" borderId="0" xfId="0"/>
    <xf numFmtId="0" fontId="5" fillId="0" borderId="0" xfId="0" applyFont="1" applyFill="1" applyAlignment="1">
      <alignment vertical="center"/>
    </xf>
    <xf numFmtId="0" fontId="1" fillId="0" borderId="0" xfId="0" applyFont="1" applyFill="1" applyAlignment="1">
      <alignment vertical="center"/>
    </xf>
    <xf numFmtId="0" fontId="1" fillId="0"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0" borderId="0" xfId="0" applyFont="1" applyFill="1" applyAlignment="1">
      <alignment vertical="center" wrapText="1"/>
    </xf>
    <xf numFmtId="4" fontId="1" fillId="0" borderId="0" xfId="0" applyNumberFormat="1" applyFont="1" applyFill="1" applyAlignment="1">
      <alignment horizontal="center" vertical="center" wrapText="1"/>
    </xf>
    <xf numFmtId="4" fontId="1" fillId="0" borderId="0" xfId="0" applyNumberFormat="1" applyFont="1" applyFill="1" applyAlignment="1">
      <alignment vertical="center" wrapText="1"/>
    </xf>
    <xf numFmtId="4" fontId="1" fillId="0" borderId="0" xfId="0" applyNumberFormat="1" applyFont="1" applyFill="1" applyAlignment="1">
      <alignment horizontal="center" vertical="center"/>
    </xf>
    <xf numFmtId="4" fontId="1" fillId="0" borderId="0" xfId="0" applyNumberFormat="1" applyFont="1" applyFill="1" applyAlignment="1">
      <alignment vertical="center"/>
    </xf>
    <xf numFmtId="4" fontId="1" fillId="0" borderId="0" xfId="0" applyNumberFormat="1" applyFont="1" applyFill="1" applyAlignment="1">
      <alignment horizontal="left" vertical="center" wrapText="1"/>
    </xf>
    <xf numFmtId="4" fontId="7" fillId="0" borderId="1" xfId="0" applyNumberFormat="1" applyFont="1" applyFill="1" applyBorder="1" applyAlignment="1">
      <alignment horizontal="center" vertical="center" wrapText="1"/>
    </xf>
    <xf numFmtId="0" fontId="7" fillId="0" borderId="1" xfId="0" quotePrefix="1" applyNumberFormat="1" applyFont="1" applyFill="1" applyBorder="1" applyAlignment="1">
      <alignment horizontal="center" vertical="center" wrapText="1" shrinkToFit="1"/>
    </xf>
    <xf numFmtId="4" fontId="7" fillId="0" borderId="1" xfId="0" applyNumberFormat="1" applyFont="1" applyFill="1" applyBorder="1" applyAlignment="1">
      <alignment horizontal="center" vertical="center" wrapText="1" shrinkToFit="1"/>
    </xf>
    <xf numFmtId="4" fontId="6" fillId="0" borderId="1" xfId="0" applyNumberFormat="1" applyFont="1" applyFill="1" applyBorder="1" applyAlignment="1">
      <alignment horizontal="center" vertical="center" wrapText="1"/>
    </xf>
    <xf numFmtId="0" fontId="8" fillId="0" borderId="1" xfId="0" quotePrefix="1" applyNumberFormat="1" applyFont="1" applyFill="1" applyBorder="1" applyAlignment="1">
      <alignment horizontal="center" vertical="center" wrapText="1" shrinkToFit="1"/>
    </xf>
    <xf numFmtId="0" fontId="9" fillId="0" borderId="1" xfId="0" quotePrefix="1" applyNumberFormat="1" applyFont="1" applyFill="1" applyBorder="1" applyAlignment="1">
      <alignment horizontal="center" vertical="center" wrapText="1" shrinkToFit="1"/>
    </xf>
    <xf numFmtId="0" fontId="6" fillId="0" borderId="1" xfId="0" quotePrefix="1" applyNumberFormat="1" applyFont="1" applyFill="1" applyBorder="1" applyAlignment="1">
      <alignment horizontal="center" vertical="center" wrapText="1" shrinkToFit="1"/>
    </xf>
    <xf numFmtId="0" fontId="6"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shrinkToFit="1"/>
    </xf>
    <xf numFmtId="0" fontId="7"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shrinkToFit="1"/>
    </xf>
    <xf numFmtId="0" fontId="8" fillId="0" borderId="1" xfId="0" applyFont="1" applyFill="1" applyBorder="1" applyAlignment="1">
      <alignment horizontal="center" vertical="center" wrapText="1" shrinkToFit="1"/>
    </xf>
    <xf numFmtId="0" fontId="6" fillId="0" borderId="1" xfId="0" applyNumberFormat="1" applyFont="1" applyFill="1" applyBorder="1" applyAlignment="1">
      <alignment horizontal="center" vertical="center" wrapText="1" shrinkToFit="1"/>
    </xf>
    <xf numFmtId="0" fontId="7" fillId="0" borderId="1" xfId="0" applyFont="1" applyFill="1" applyBorder="1" applyAlignment="1">
      <alignment horizontal="center" vertical="center" wrapText="1"/>
    </xf>
    <xf numFmtId="3" fontId="7"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shrinkToFit="1"/>
    </xf>
    <xf numFmtId="49" fontId="6" fillId="0" borderId="4" xfId="0" applyNumberFormat="1" applyFont="1" applyFill="1" applyBorder="1" applyAlignment="1">
      <alignment horizontal="center" vertical="center" wrapText="1" shrinkToFit="1"/>
    </xf>
    <xf numFmtId="1" fontId="11" fillId="0" borderId="1" xfId="0" applyNumberFormat="1" applyFont="1" applyFill="1" applyBorder="1" applyAlignment="1">
      <alignment horizontal="center" vertical="center" wrapText="1" shrinkToFit="1"/>
    </xf>
    <xf numFmtId="1" fontId="11" fillId="0" borderId="1" xfId="0" applyNumberFormat="1" applyFont="1" applyFill="1" applyBorder="1" applyAlignment="1">
      <alignment horizontal="center" vertical="center" wrapText="1"/>
    </xf>
    <xf numFmtId="0" fontId="7" fillId="0" borderId="0" xfId="0" applyFont="1" applyFill="1" applyBorder="1" applyAlignment="1">
      <alignment horizontal="right"/>
    </xf>
    <xf numFmtId="0" fontId="7" fillId="0" borderId="4" xfId="0" applyNumberFormat="1" applyFont="1" applyFill="1" applyBorder="1" applyAlignment="1">
      <alignment horizontal="center" vertical="center" wrapText="1" shrinkToFit="1"/>
    </xf>
    <xf numFmtId="0" fontId="7" fillId="0" borderId="4" xfId="0" applyNumberFormat="1"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4" fontId="6" fillId="0" borderId="4" xfId="0" applyNumberFormat="1" applyFont="1" applyFill="1" applyBorder="1" applyAlignment="1">
      <alignment horizontal="center" vertical="center" wrapText="1"/>
    </xf>
    <xf numFmtId="165" fontId="6" fillId="0" borderId="1" xfId="0" applyNumberFormat="1" applyFont="1" applyFill="1" applyBorder="1" applyAlignment="1">
      <alignment horizontal="center" vertical="center" wrapText="1" shrinkToFit="1"/>
    </xf>
    <xf numFmtId="165" fontId="7" fillId="0" borderId="1" xfId="0" applyNumberFormat="1" applyFont="1" applyFill="1" applyBorder="1" applyAlignment="1">
      <alignment horizontal="center" vertical="center" wrapText="1" shrinkToFit="1"/>
    </xf>
    <xf numFmtId="4" fontId="6" fillId="0" borderId="0" xfId="0" applyNumberFormat="1" applyFont="1" applyFill="1" applyAlignment="1">
      <alignment horizontal="lef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10" fillId="2" borderId="0" xfId="0" applyFont="1" applyFill="1" applyAlignment="1">
      <alignment horizontal="center" vertical="center" wrapText="1"/>
    </xf>
  </cellXfs>
  <cellStyles count="4">
    <cellStyle name="Обычный" xfId="0" builtinId="0"/>
    <cellStyle name="Обычный 2" xfId="1"/>
    <cellStyle name="Стиль 1" xfId="2"/>
    <cellStyle name="Финансов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84"/>
  <sheetViews>
    <sheetView showZeros="0" tabSelected="1" view="pageBreakPreview" zoomScale="85" zoomScaleNormal="70" zoomScaleSheetLayoutView="85" workbookViewId="0">
      <selection activeCell="C11" sqref="C11"/>
    </sheetView>
  </sheetViews>
  <sheetFormatPr defaultRowHeight="18.75" x14ac:dyDescent="0.25"/>
  <cols>
    <col min="1" max="1" width="29" style="1" customWidth="1"/>
    <col min="2" max="2" width="62.28515625" style="2" customWidth="1"/>
    <col min="3" max="3" width="23.140625" style="8" bestFit="1" customWidth="1"/>
    <col min="4" max="5" width="23.140625" style="9" bestFit="1" customWidth="1"/>
    <col min="6" max="6" width="0.5703125" style="2" customWidth="1"/>
    <col min="7" max="13" width="9.140625" style="2" hidden="1" customWidth="1"/>
    <col min="14" max="16384" width="9.140625" style="2"/>
  </cols>
  <sheetData>
    <row r="2" spans="1:13" ht="58.5" customHeight="1" x14ac:dyDescent="0.25">
      <c r="C2" s="38" t="s">
        <v>142</v>
      </c>
      <c r="D2" s="38"/>
      <c r="E2" s="38"/>
    </row>
    <row r="3" spans="1:13" ht="24" customHeight="1" x14ac:dyDescent="0.25">
      <c r="C3" s="10"/>
      <c r="D3" s="10"/>
      <c r="E3" s="10"/>
    </row>
    <row r="4" spans="1:13" ht="38.25" customHeight="1" x14ac:dyDescent="0.25">
      <c r="A4" s="41" t="s">
        <v>140</v>
      </c>
      <c r="B4" s="41"/>
      <c r="C4" s="41"/>
      <c r="D4" s="41"/>
      <c r="E4" s="41"/>
      <c r="F4" s="41"/>
      <c r="G4" s="41"/>
      <c r="H4" s="41"/>
      <c r="I4" s="41"/>
      <c r="J4" s="41"/>
      <c r="K4" s="41"/>
      <c r="L4" s="41"/>
      <c r="M4" s="41"/>
    </row>
    <row r="5" spans="1:13" ht="29.25" customHeight="1" x14ac:dyDescent="0.25">
      <c r="C5" s="3"/>
      <c r="D5" s="4"/>
      <c r="E5" s="30" t="s">
        <v>0</v>
      </c>
    </row>
    <row r="6" spans="1:13" ht="54" customHeight="1" x14ac:dyDescent="0.25">
      <c r="A6" s="27" t="s">
        <v>1</v>
      </c>
      <c r="B6" s="27" t="s">
        <v>2</v>
      </c>
      <c r="C6" s="35" t="s">
        <v>78</v>
      </c>
      <c r="D6" s="35" t="s">
        <v>141</v>
      </c>
      <c r="E6" s="35" t="s">
        <v>77</v>
      </c>
    </row>
    <row r="7" spans="1:13" ht="13.5" customHeight="1" x14ac:dyDescent="0.25">
      <c r="A7" s="28" t="s">
        <v>47</v>
      </c>
      <c r="B7" s="28" t="s">
        <v>48</v>
      </c>
      <c r="C7" s="29">
        <v>3</v>
      </c>
      <c r="D7" s="29">
        <v>4</v>
      </c>
      <c r="E7" s="29">
        <v>5</v>
      </c>
    </row>
    <row r="8" spans="1:13" ht="30.75" customHeight="1" x14ac:dyDescent="0.25">
      <c r="A8" s="17" t="s">
        <v>79</v>
      </c>
      <c r="B8" s="18" t="s">
        <v>3</v>
      </c>
      <c r="C8" s="19">
        <f>C9+C17+C27+C30+C38+C42+C46</f>
        <v>84838000</v>
      </c>
      <c r="D8" s="19">
        <f>D9+D17+D27+D30+D38+D42+D46</f>
        <v>60385050.75999999</v>
      </c>
      <c r="E8" s="36">
        <f>D8/C8*100</f>
        <v>71.176890968669696</v>
      </c>
    </row>
    <row r="9" spans="1:13" x14ac:dyDescent="0.25">
      <c r="A9" s="17" t="s">
        <v>80</v>
      </c>
      <c r="B9" s="18" t="s">
        <v>4</v>
      </c>
      <c r="C9" s="19">
        <f>C10</f>
        <v>67731000</v>
      </c>
      <c r="D9" s="19">
        <f>D10</f>
        <v>53349638.019999996</v>
      </c>
      <c r="E9" s="36">
        <f t="shared" ref="E9:E72" si="0">D9/C9*100</f>
        <v>78.76694278838346</v>
      </c>
    </row>
    <row r="10" spans="1:13" x14ac:dyDescent="0.25">
      <c r="A10" s="23" t="s">
        <v>81</v>
      </c>
      <c r="B10" s="18" t="s">
        <v>5</v>
      </c>
      <c r="C10" s="19">
        <f>SUM(C11:C16)</f>
        <v>67731000</v>
      </c>
      <c r="D10" s="19">
        <f>SUM(D11:D16)</f>
        <v>53349638.019999996</v>
      </c>
      <c r="E10" s="36">
        <f t="shared" si="0"/>
        <v>78.76694278838346</v>
      </c>
    </row>
    <row r="11" spans="1:13" ht="82.5" customHeight="1" x14ac:dyDescent="0.25">
      <c r="A11" s="24" t="s">
        <v>82</v>
      </c>
      <c r="B11" s="24" t="s">
        <v>31</v>
      </c>
      <c r="C11" s="13">
        <v>18035000</v>
      </c>
      <c r="D11" s="13">
        <v>15775555.5</v>
      </c>
      <c r="E11" s="37">
        <f t="shared" si="0"/>
        <v>87.471890767951209</v>
      </c>
    </row>
    <row r="12" spans="1:13" ht="111.75" customHeight="1" x14ac:dyDescent="0.25">
      <c r="A12" s="24" t="s">
        <v>83</v>
      </c>
      <c r="B12" s="24" t="s">
        <v>32</v>
      </c>
      <c r="C12" s="13">
        <v>74000</v>
      </c>
      <c r="D12" s="13">
        <v>75821.7</v>
      </c>
      <c r="E12" s="37">
        <f t="shared" si="0"/>
        <v>102.46175675675676</v>
      </c>
    </row>
    <row r="13" spans="1:13" ht="51.75" customHeight="1" x14ac:dyDescent="0.25">
      <c r="A13" s="25" t="s">
        <v>84</v>
      </c>
      <c r="B13" s="24" t="s">
        <v>33</v>
      </c>
      <c r="C13" s="13">
        <v>52000</v>
      </c>
      <c r="D13" s="13">
        <v>135199.46</v>
      </c>
      <c r="E13" s="37">
        <f t="shared" si="0"/>
        <v>259.99896153846151</v>
      </c>
    </row>
    <row r="14" spans="1:13" ht="93" customHeight="1" x14ac:dyDescent="0.25">
      <c r="A14" s="25" t="s">
        <v>85</v>
      </c>
      <c r="B14" s="24" t="s">
        <v>64</v>
      </c>
      <c r="C14" s="13">
        <v>1650000</v>
      </c>
      <c r="D14" s="13">
        <v>1590643.44</v>
      </c>
      <c r="E14" s="37">
        <f t="shared" si="0"/>
        <v>96.402632727272717</v>
      </c>
    </row>
    <row r="15" spans="1:13" ht="57.75" customHeight="1" x14ac:dyDescent="0.25">
      <c r="A15" s="25" t="s">
        <v>86</v>
      </c>
      <c r="B15" s="24" t="s">
        <v>67</v>
      </c>
      <c r="C15" s="13">
        <v>1700000</v>
      </c>
      <c r="D15" s="13">
        <v>1280694.8</v>
      </c>
      <c r="E15" s="37">
        <f t="shared" si="0"/>
        <v>75.334988235294119</v>
      </c>
    </row>
    <row r="16" spans="1:13" ht="57.75" customHeight="1" x14ac:dyDescent="0.25">
      <c r="A16" s="25" t="s">
        <v>87</v>
      </c>
      <c r="B16" s="24" t="s">
        <v>68</v>
      </c>
      <c r="C16" s="13">
        <v>46220000</v>
      </c>
      <c r="D16" s="13">
        <v>34491723.119999997</v>
      </c>
      <c r="E16" s="37">
        <f t="shared" si="0"/>
        <v>74.625104110774558</v>
      </c>
    </row>
    <row r="17" spans="1:5" ht="47.25" x14ac:dyDescent="0.25">
      <c r="A17" s="17" t="s">
        <v>88</v>
      </c>
      <c r="B17" s="18" t="s">
        <v>6</v>
      </c>
      <c r="C17" s="19">
        <f>C18</f>
        <v>3153000</v>
      </c>
      <c r="D17" s="19">
        <f>D18</f>
        <v>2254665.27</v>
      </c>
      <c r="E17" s="36">
        <f t="shared" si="0"/>
        <v>71.508571836346334</v>
      </c>
    </row>
    <row r="18" spans="1:5" ht="31.5" x14ac:dyDescent="0.25">
      <c r="A18" s="26" t="s">
        <v>89</v>
      </c>
      <c r="B18" s="20" t="s">
        <v>34</v>
      </c>
      <c r="C18" s="13">
        <f>C19+C21+C23+C25</f>
        <v>3153000</v>
      </c>
      <c r="D18" s="13">
        <f>D19+D21+D23+D25</f>
        <v>2254665.27</v>
      </c>
      <c r="E18" s="37">
        <f t="shared" si="0"/>
        <v>71.508571836346334</v>
      </c>
    </row>
    <row r="19" spans="1:5" ht="65.25" customHeight="1" x14ac:dyDescent="0.25">
      <c r="A19" s="12" t="s">
        <v>90</v>
      </c>
      <c r="B19" s="20" t="s">
        <v>7</v>
      </c>
      <c r="C19" s="13">
        <f>C20</f>
        <v>1644000</v>
      </c>
      <c r="D19" s="13">
        <f>D20</f>
        <v>1169951.47</v>
      </c>
      <c r="E19" s="37">
        <f t="shared" si="0"/>
        <v>71.164931265206803</v>
      </c>
    </row>
    <row r="20" spans="1:5" ht="113.25" customHeight="1" x14ac:dyDescent="0.25">
      <c r="A20" s="12" t="s">
        <v>91</v>
      </c>
      <c r="B20" s="20" t="s">
        <v>52</v>
      </c>
      <c r="C20" s="13">
        <v>1644000</v>
      </c>
      <c r="D20" s="13">
        <v>1169951.47</v>
      </c>
      <c r="E20" s="37">
        <f t="shared" si="0"/>
        <v>71.164931265206803</v>
      </c>
    </row>
    <row r="21" spans="1:5" ht="81" customHeight="1" x14ac:dyDescent="0.25">
      <c r="A21" s="12" t="s">
        <v>92</v>
      </c>
      <c r="B21" s="20" t="s">
        <v>8</v>
      </c>
      <c r="C21" s="13">
        <f>C22</f>
        <v>8000</v>
      </c>
      <c r="D21" s="13">
        <f>D22</f>
        <v>6686</v>
      </c>
      <c r="E21" s="37">
        <f t="shared" si="0"/>
        <v>83.575000000000003</v>
      </c>
    </row>
    <row r="22" spans="1:5" ht="127.5" customHeight="1" x14ac:dyDescent="0.25">
      <c r="A22" s="12" t="s">
        <v>93</v>
      </c>
      <c r="B22" s="20" t="s">
        <v>53</v>
      </c>
      <c r="C22" s="13">
        <v>8000</v>
      </c>
      <c r="D22" s="13">
        <v>6686</v>
      </c>
      <c r="E22" s="37">
        <f t="shared" si="0"/>
        <v>83.575000000000003</v>
      </c>
    </row>
    <row r="23" spans="1:5" ht="64.5" customHeight="1" x14ac:dyDescent="0.25">
      <c r="A23" s="12" t="s">
        <v>94</v>
      </c>
      <c r="B23" s="20" t="s">
        <v>9</v>
      </c>
      <c r="C23" s="13">
        <f>C24</f>
        <v>1705000</v>
      </c>
      <c r="D23" s="13">
        <f>D24</f>
        <v>1229041.74</v>
      </c>
      <c r="E23" s="37">
        <f t="shared" si="0"/>
        <v>72.084559530791793</v>
      </c>
    </row>
    <row r="24" spans="1:5" ht="114" customHeight="1" x14ac:dyDescent="0.25">
      <c r="A24" s="12" t="s">
        <v>95</v>
      </c>
      <c r="B24" s="20" t="s">
        <v>54</v>
      </c>
      <c r="C24" s="13">
        <v>1705000</v>
      </c>
      <c r="D24" s="13">
        <v>1229041.74</v>
      </c>
      <c r="E24" s="37">
        <f t="shared" si="0"/>
        <v>72.084559530791793</v>
      </c>
    </row>
    <row r="25" spans="1:5" ht="65.25" customHeight="1" x14ac:dyDescent="0.25">
      <c r="A25" s="12" t="s">
        <v>96</v>
      </c>
      <c r="B25" s="20" t="s">
        <v>10</v>
      </c>
      <c r="C25" s="13">
        <f>C26</f>
        <v>-204000</v>
      </c>
      <c r="D25" s="13">
        <f>D26</f>
        <v>-151013.94</v>
      </c>
      <c r="E25" s="37">
        <f t="shared" si="0"/>
        <v>74.026441176470598</v>
      </c>
    </row>
    <row r="26" spans="1:5" ht="111.75" customHeight="1" x14ac:dyDescent="0.25">
      <c r="A26" s="12" t="s">
        <v>97</v>
      </c>
      <c r="B26" s="20" t="s">
        <v>55</v>
      </c>
      <c r="C26" s="13">
        <v>-204000</v>
      </c>
      <c r="D26" s="13">
        <v>-151013.94</v>
      </c>
      <c r="E26" s="37">
        <f t="shared" si="0"/>
        <v>74.026441176470598</v>
      </c>
    </row>
    <row r="27" spans="1:5" ht="18.75" customHeight="1" x14ac:dyDescent="0.25">
      <c r="A27" s="23" t="s">
        <v>98</v>
      </c>
      <c r="B27" s="18" t="s">
        <v>69</v>
      </c>
      <c r="C27" s="19">
        <f>C28</f>
        <v>11000</v>
      </c>
      <c r="D27" s="19">
        <f>D28</f>
        <v>1E-14</v>
      </c>
      <c r="E27" s="36">
        <f t="shared" si="0"/>
        <v>9.0909090909090911E-17</v>
      </c>
    </row>
    <row r="28" spans="1:5" ht="16.5" customHeight="1" x14ac:dyDescent="0.25">
      <c r="A28" s="26" t="s">
        <v>99</v>
      </c>
      <c r="B28" s="20" t="s">
        <v>70</v>
      </c>
      <c r="C28" s="13">
        <f>C29</f>
        <v>11000</v>
      </c>
      <c r="D28" s="13">
        <f>D29</f>
        <v>1E-14</v>
      </c>
      <c r="E28" s="37">
        <f t="shared" si="0"/>
        <v>9.0909090909090911E-17</v>
      </c>
    </row>
    <row r="29" spans="1:5" ht="17.25" customHeight="1" x14ac:dyDescent="0.25">
      <c r="A29" s="26" t="s">
        <v>100</v>
      </c>
      <c r="B29" s="20" t="s">
        <v>70</v>
      </c>
      <c r="C29" s="13">
        <v>11000</v>
      </c>
      <c r="D29" s="13">
        <v>1E-14</v>
      </c>
      <c r="E29" s="37">
        <f t="shared" si="0"/>
        <v>9.0909090909090911E-17</v>
      </c>
    </row>
    <row r="30" spans="1:5" x14ac:dyDescent="0.25">
      <c r="A30" s="17" t="s">
        <v>101</v>
      </c>
      <c r="B30" s="18" t="s">
        <v>11</v>
      </c>
      <c r="C30" s="19">
        <f>C31+C33</f>
        <v>13088000</v>
      </c>
      <c r="D30" s="19">
        <f>D31+D33</f>
        <v>3776602.11</v>
      </c>
      <c r="E30" s="36">
        <f t="shared" si="0"/>
        <v>28.855456219437652</v>
      </c>
    </row>
    <row r="31" spans="1:5" x14ac:dyDescent="0.25">
      <c r="A31" s="26" t="s">
        <v>102</v>
      </c>
      <c r="B31" s="20" t="s">
        <v>35</v>
      </c>
      <c r="C31" s="13">
        <f>C32</f>
        <v>6656000</v>
      </c>
      <c r="D31" s="13">
        <f>D32</f>
        <v>2297772.23</v>
      </c>
      <c r="E31" s="37">
        <f t="shared" si="0"/>
        <v>34.521818359375004</v>
      </c>
    </row>
    <row r="32" spans="1:5" ht="47.25" x14ac:dyDescent="0.25">
      <c r="A32" s="26" t="s">
        <v>103</v>
      </c>
      <c r="B32" s="20" t="s">
        <v>36</v>
      </c>
      <c r="C32" s="13">
        <v>6656000</v>
      </c>
      <c r="D32" s="13">
        <v>2297772.23</v>
      </c>
      <c r="E32" s="37">
        <f t="shared" si="0"/>
        <v>34.521818359375004</v>
      </c>
    </row>
    <row r="33" spans="1:5" x14ac:dyDescent="0.25">
      <c r="A33" s="26" t="s">
        <v>104</v>
      </c>
      <c r="B33" s="20" t="s">
        <v>37</v>
      </c>
      <c r="C33" s="13">
        <f>C34+C36</f>
        <v>6432000</v>
      </c>
      <c r="D33" s="13">
        <f>D34+D36</f>
        <v>1478829.88</v>
      </c>
      <c r="E33" s="37">
        <f t="shared" si="0"/>
        <v>22.991758084577114</v>
      </c>
    </row>
    <row r="34" spans="1:5" x14ac:dyDescent="0.25">
      <c r="A34" s="26" t="s">
        <v>105</v>
      </c>
      <c r="B34" s="20" t="s">
        <v>38</v>
      </c>
      <c r="C34" s="13">
        <f>C35</f>
        <v>3200000</v>
      </c>
      <c r="D34" s="13">
        <f>D35</f>
        <v>565597.56000000006</v>
      </c>
      <c r="E34" s="37">
        <f t="shared" si="0"/>
        <v>17.674923750000001</v>
      </c>
    </row>
    <row r="35" spans="1:5" ht="31.5" x14ac:dyDescent="0.25">
      <c r="A35" s="26" t="s">
        <v>106</v>
      </c>
      <c r="B35" s="20" t="s">
        <v>39</v>
      </c>
      <c r="C35" s="13">
        <v>3200000</v>
      </c>
      <c r="D35" s="13">
        <v>565597.56000000006</v>
      </c>
      <c r="E35" s="37">
        <f t="shared" si="0"/>
        <v>17.674923750000001</v>
      </c>
    </row>
    <row r="36" spans="1:5" x14ac:dyDescent="0.25">
      <c r="A36" s="26" t="s">
        <v>107</v>
      </c>
      <c r="B36" s="20" t="s">
        <v>40</v>
      </c>
      <c r="C36" s="13">
        <f>C37</f>
        <v>3232000</v>
      </c>
      <c r="D36" s="13">
        <f>D37</f>
        <v>913232.32</v>
      </c>
      <c r="E36" s="37">
        <f t="shared" si="0"/>
        <v>28.255950495049504</v>
      </c>
    </row>
    <row r="37" spans="1:5" ht="31.5" x14ac:dyDescent="0.25">
      <c r="A37" s="26" t="s">
        <v>108</v>
      </c>
      <c r="B37" s="20" t="s">
        <v>41</v>
      </c>
      <c r="C37" s="13">
        <v>3232000</v>
      </c>
      <c r="D37" s="13">
        <v>913232.32</v>
      </c>
      <c r="E37" s="37">
        <f t="shared" si="0"/>
        <v>28.255950495049504</v>
      </c>
    </row>
    <row r="38" spans="1:5" ht="47.25" x14ac:dyDescent="0.25">
      <c r="A38" s="17" t="s">
        <v>109</v>
      </c>
      <c r="B38" s="18" t="s">
        <v>12</v>
      </c>
      <c r="C38" s="19">
        <f t="shared" ref="C38:D40" si="1">C39</f>
        <v>350000</v>
      </c>
      <c r="D38" s="19">
        <f t="shared" si="1"/>
        <v>427193.23</v>
      </c>
      <c r="E38" s="36">
        <f t="shared" si="0"/>
        <v>122.05520857142858</v>
      </c>
    </row>
    <row r="39" spans="1:5" ht="83.25" customHeight="1" x14ac:dyDescent="0.25">
      <c r="A39" s="12" t="s">
        <v>110</v>
      </c>
      <c r="B39" s="20" t="s">
        <v>13</v>
      </c>
      <c r="C39" s="13">
        <f t="shared" si="1"/>
        <v>350000</v>
      </c>
      <c r="D39" s="13">
        <f t="shared" si="1"/>
        <v>427193.23</v>
      </c>
      <c r="E39" s="37">
        <f t="shared" si="0"/>
        <v>122.05520857142858</v>
      </c>
    </row>
    <row r="40" spans="1:5" ht="69.75" customHeight="1" x14ac:dyDescent="0.25">
      <c r="A40" s="12" t="s">
        <v>111</v>
      </c>
      <c r="B40" s="20" t="s">
        <v>42</v>
      </c>
      <c r="C40" s="13">
        <f t="shared" si="1"/>
        <v>350000</v>
      </c>
      <c r="D40" s="13">
        <f t="shared" si="1"/>
        <v>427193.23</v>
      </c>
      <c r="E40" s="37">
        <f t="shared" si="0"/>
        <v>122.05520857142858</v>
      </c>
    </row>
    <row r="41" spans="1:5" ht="81.75" customHeight="1" x14ac:dyDescent="0.25">
      <c r="A41" s="26" t="s">
        <v>112</v>
      </c>
      <c r="B41" s="20" t="s">
        <v>43</v>
      </c>
      <c r="C41" s="13">
        <v>350000</v>
      </c>
      <c r="D41" s="13">
        <v>427193.23</v>
      </c>
      <c r="E41" s="37">
        <f t="shared" si="0"/>
        <v>122.05520857142858</v>
      </c>
    </row>
    <row r="42" spans="1:5" ht="31.5" x14ac:dyDescent="0.25">
      <c r="A42" s="17" t="s">
        <v>113</v>
      </c>
      <c r="B42" s="18" t="s">
        <v>14</v>
      </c>
      <c r="C42" s="19">
        <f t="shared" ref="C42:D44" si="2">C43</f>
        <v>500000</v>
      </c>
      <c r="D42" s="19">
        <f t="shared" si="2"/>
        <v>546389.01</v>
      </c>
      <c r="E42" s="36">
        <f t="shared" si="0"/>
        <v>109.27780200000001</v>
      </c>
    </row>
    <row r="43" spans="1:5" ht="31.5" x14ac:dyDescent="0.25">
      <c r="A43" s="12" t="s">
        <v>114</v>
      </c>
      <c r="B43" s="20" t="s">
        <v>15</v>
      </c>
      <c r="C43" s="13">
        <f t="shared" si="2"/>
        <v>500000</v>
      </c>
      <c r="D43" s="13">
        <f t="shared" si="2"/>
        <v>546389.01</v>
      </c>
      <c r="E43" s="37">
        <f t="shared" si="0"/>
        <v>109.27780200000001</v>
      </c>
    </row>
    <row r="44" spans="1:5" ht="31.5" x14ac:dyDescent="0.25">
      <c r="A44" s="26" t="s">
        <v>115</v>
      </c>
      <c r="B44" s="20" t="s">
        <v>44</v>
      </c>
      <c r="C44" s="13">
        <f t="shared" si="2"/>
        <v>500000</v>
      </c>
      <c r="D44" s="13">
        <f t="shared" si="2"/>
        <v>546389.01</v>
      </c>
      <c r="E44" s="37">
        <f t="shared" si="0"/>
        <v>109.27780200000001</v>
      </c>
    </row>
    <row r="45" spans="1:5" ht="47.25" x14ac:dyDescent="0.25">
      <c r="A45" s="26" t="s">
        <v>116</v>
      </c>
      <c r="B45" s="20" t="s">
        <v>45</v>
      </c>
      <c r="C45" s="13">
        <v>500000</v>
      </c>
      <c r="D45" s="13">
        <v>546389.01</v>
      </c>
      <c r="E45" s="37">
        <f t="shared" si="0"/>
        <v>109.27780200000001</v>
      </c>
    </row>
    <row r="46" spans="1:5" x14ac:dyDescent="0.25">
      <c r="A46" s="26" t="s">
        <v>117</v>
      </c>
      <c r="B46" s="18" t="s">
        <v>61</v>
      </c>
      <c r="C46" s="19">
        <f>C47</f>
        <v>5000</v>
      </c>
      <c r="D46" s="19">
        <f>D47</f>
        <v>30563.119999999999</v>
      </c>
      <c r="E46" s="36">
        <f t="shared" si="0"/>
        <v>611.26239999999996</v>
      </c>
    </row>
    <row r="47" spans="1:5" ht="63" x14ac:dyDescent="0.25">
      <c r="A47" s="26" t="s">
        <v>118</v>
      </c>
      <c r="B47" s="20" t="s">
        <v>62</v>
      </c>
      <c r="C47" s="13">
        <f>C48</f>
        <v>5000</v>
      </c>
      <c r="D47" s="13">
        <f>D48</f>
        <v>30563.119999999999</v>
      </c>
      <c r="E47" s="37">
        <f t="shared" si="0"/>
        <v>611.26239999999996</v>
      </c>
    </row>
    <row r="48" spans="1:5" ht="76.5" customHeight="1" x14ac:dyDescent="0.25">
      <c r="A48" s="26" t="s">
        <v>119</v>
      </c>
      <c r="B48" s="20" t="s">
        <v>63</v>
      </c>
      <c r="C48" s="13">
        <v>5000</v>
      </c>
      <c r="D48" s="13">
        <v>30563.119999999999</v>
      </c>
      <c r="E48" s="37">
        <f t="shared" si="0"/>
        <v>611.26239999999996</v>
      </c>
    </row>
    <row r="49" spans="1:5" ht="37.5" customHeight="1" x14ac:dyDescent="0.25">
      <c r="A49" s="17" t="s">
        <v>120</v>
      </c>
      <c r="B49" s="18" t="s">
        <v>16</v>
      </c>
      <c r="C49" s="19">
        <f>C50+C77+C80</f>
        <v>113989807.39000002</v>
      </c>
      <c r="D49" s="19">
        <f>D50+D77+D80</f>
        <v>107388789.58</v>
      </c>
      <c r="E49" s="36">
        <f t="shared" si="0"/>
        <v>94.209115743642272</v>
      </c>
    </row>
    <row r="50" spans="1:5" ht="49.5" customHeight="1" x14ac:dyDescent="0.25">
      <c r="A50" s="17" t="s">
        <v>121</v>
      </c>
      <c r="B50" s="18" t="s">
        <v>46</v>
      </c>
      <c r="C50" s="19">
        <f>C52+C61</f>
        <v>119976908.96000001</v>
      </c>
      <c r="D50" s="19">
        <f>D52+D61</f>
        <v>113375891.14999999</v>
      </c>
      <c r="E50" s="36">
        <f t="shared" si="0"/>
        <v>94.498093118734388</v>
      </c>
    </row>
    <row r="51" spans="1:5" ht="99.75" hidden="1" customHeight="1" x14ac:dyDescent="0.25">
      <c r="A51" s="12"/>
      <c r="B51" s="20"/>
      <c r="C51" s="13"/>
      <c r="D51" s="13"/>
      <c r="E51" s="36" t="e">
        <f t="shared" si="0"/>
        <v>#DIV/0!</v>
      </c>
    </row>
    <row r="52" spans="1:5" ht="34.5" customHeight="1" x14ac:dyDescent="0.25">
      <c r="A52" s="17" t="s">
        <v>122</v>
      </c>
      <c r="B52" s="18" t="s">
        <v>56</v>
      </c>
      <c r="C52" s="19">
        <f>C53+C55+C57+C59</f>
        <v>119976708.96000001</v>
      </c>
      <c r="D52" s="19">
        <f>D53+D55+D57+D59</f>
        <v>113375891.14999999</v>
      </c>
      <c r="E52" s="36">
        <f t="shared" si="0"/>
        <v>94.498250646131069</v>
      </c>
    </row>
    <row r="53" spans="1:5" ht="82.5" customHeight="1" x14ac:dyDescent="0.25">
      <c r="A53" s="26" t="s">
        <v>123</v>
      </c>
      <c r="B53" s="20" t="s">
        <v>57</v>
      </c>
      <c r="C53" s="13">
        <f>C54</f>
        <v>39476258</v>
      </c>
      <c r="D53" s="13">
        <f>D54</f>
        <v>39476257.630000003</v>
      </c>
      <c r="E53" s="37">
        <f t="shared" si="0"/>
        <v>99.999999062727781</v>
      </c>
    </row>
    <row r="54" spans="1:5" ht="93" customHeight="1" x14ac:dyDescent="0.25">
      <c r="A54" s="31" t="s">
        <v>124</v>
      </c>
      <c r="B54" s="32" t="s">
        <v>58</v>
      </c>
      <c r="C54" s="13">
        <v>39476258</v>
      </c>
      <c r="D54" s="13">
        <v>39476257.630000003</v>
      </c>
      <c r="E54" s="37">
        <f t="shared" si="0"/>
        <v>99.999999062727781</v>
      </c>
    </row>
    <row r="55" spans="1:5" ht="46.5" customHeight="1" x14ac:dyDescent="0.25">
      <c r="A55" s="34" t="s">
        <v>125</v>
      </c>
      <c r="B55" s="33" t="s">
        <v>71</v>
      </c>
      <c r="C55" s="13">
        <f>C56</f>
        <v>3856721.9199999999</v>
      </c>
      <c r="D55" s="13">
        <f>D56</f>
        <v>1.0000000000000001E-15</v>
      </c>
      <c r="E55" s="37">
        <f t="shared" si="0"/>
        <v>2.5928755579038484E-20</v>
      </c>
    </row>
    <row r="56" spans="1:5" ht="62.25" customHeight="1" x14ac:dyDescent="0.25">
      <c r="A56" s="34" t="s">
        <v>126</v>
      </c>
      <c r="B56" s="33" t="s">
        <v>72</v>
      </c>
      <c r="C56" s="13">
        <v>3856721.9199999999</v>
      </c>
      <c r="D56" s="13">
        <v>1.0000000000000001E-15</v>
      </c>
      <c r="E56" s="37">
        <f t="shared" si="0"/>
        <v>2.5928755579038484E-20</v>
      </c>
    </row>
    <row r="57" spans="1:5" ht="61.5" customHeight="1" x14ac:dyDescent="0.25">
      <c r="A57" s="33" t="s">
        <v>127</v>
      </c>
      <c r="B57" s="33" t="s">
        <v>65</v>
      </c>
      <c r="C57" s="13">
        <f>C58</f>
        <v>73115150</v>
      </c>
      <c r="D57" s="13">
        <f>D58</f>
        <v>72362745.409999996</v>
      </c>
      <c r="E57" s="37">
        <f t="shared" si="0"/>
        <v>98.970932029818712</v>
      </c>
    </row>
    <row r="58" spans="1:5" ht="77.25" customHeight="1" x14ac:dyDescent="0.25">
      <c r="A58" s="33" t="s">
        <v>128</v>
      </c>
      <c r="B58" s="33" t="s">
        <v>66</v>
      </c>
      <c r="C58" s="13">
        <v>73115150</v>
      </c>
      <c r="D58" s="13">
        <v>72362745.409999996</v>
      </c>
      <c r="E58" s="37">
        <f t="shared" si="0"/>
        <v>98.970932029818712</v>
      </c>
    </row>
    <row r="59" spans="1:5" ht="32.25" customHeight="1" x14ac:dyDescent="0.25">
      <c r="A59" s="26" t="s">
        <v>129</v>
      </c>
      <c r="B59" s="20" t="s">
        <v>60</v>
      </c>
      <c r="C59" s="13">
        <f>C60</f>
        <v>3528579.04</v>
      </c>
      <c r="D59" s="13">
        <f>D60</f>
        <v>1536888.11</v>
      </c>
      <c r="E59" s="37">
        <f t="shared" si="0"/>
        <v>43.555439528995223</v>
      </c>
    </row>
    <row r="60" spans="1:5" ht="32.25" customHeight="1" x14ac:dyDescent="0.25">
      <c r="A60" s="26" t="s">
        <v>130</v>
      </c>
      <c r="B60" s="20" t="s">
        <v>59</v>
      </c>
      <c r="C60" s="13">
        <v>3528579.04</v>
      </c>
      <c r="D60" s="13">
        <v>1536888.11</v>
      </c>
      <c r="E60" s="37">
        <f t="shared" si="0"/>
        <v>43.555439528995223</v>
      </c>
    </row>
    <row r="61" spans="1:5" ht="31.5" x14ac:dyDescent="0.25">
      <c r="A61" s="17" t="s">
        <v>131</v>
      </c>
      <c r="B61" s="18" t="s">
        <v>27</v>
      </c>
      <c r="C61" s="19">
        <f t="shared" ref="C61:D61" si="3">C62</f>
        <v>200</v>
      </c>
      <c r="D61" s="19">
        <f t="shared" si="3"/>
        <v>1E-13</v>
      </c>
      <c r="E61" s="36">
        <f t="shared" si="0"/>
        <v>5.0000000000000002E-14</v>
      </c>
    </row>
    <row r="62" spans="1:5" ht="33" customHeight="1" x14ac:dyDescent="0.25">
      <c r="A62" s="26" t="s">
        <v>132</v>
      </c>
      <c r="B62" s="20" t="s">
        <v>50</v>
      </c>
      <c r="C62" s="13">
        <f>C63</f>
        <v>200</v>
      </c>
      <c r="D62" s="13">
        <f>D63</f>
        <v>1E-13</v>
      </c>
      <c r="E62" s="37">
        <f t="shared" si="0"/>
        <v>5.0000000000000002E-14</v>
      </c>
    </row>
    <row r="63" spans="1:5" ht="33" customHeight="1" x14ac:dyDescent="0.25">
      <c r="A63" s="26" t="s">
        <v>133</v>
      </c>
      <c r="B63" s="20" t="s">
        <v>51</v>
      </c>
      <c r="C63" s="13">
        <v>200</v>
      </c>
      <c r="D63" s="13">
        <v>1E-13</v>
      </c>
      <c r="E63" s="37">
        <f t="shared" si="0"/>
        <v>5.0000000000000002E-14</v>
      </c>
    </row>
    <row r="64" spans="1:5" hidden="1" x14ac:dyDescent="0.25">
      <c r="A64" s="12"/>
      <c r="B64" s="20"/>
      <c r="C64" s="13"/>
      <c r="D64" s="13"/>
      <c r="E64" s="36" t="e">
        <f t="shared" si="0"/>
        <v>#DIV/0!</v>
      </c>
    </row>
    <row r="65" spans="1:5" ht="110.25" hidden="1" x14ac:dyDescent="0.25">
      <c r="A65" s="12" t="s">
        <v>17</v>
      </c>
      <c r="B65" s="20" t="s">
        <v>18</v>
      </c>
      <c r="C65" s="13"/>
      <c r="D65" s="13"/>
      <c r="E65" s="36" t="e">
        <f t="shared" si="0"/>
        <v>#DIV/0!</v>
      </c>
    </row>
    <row r="66" spans="1:5" ht="110.25" hidden="1" x14ac:dyDescent="0.25">
      <c r="A66" s="15"/>
      <c r="B66" s="20" t="s">
        <v>19</v>
      </c>
      <c r="C66" s="13"/>
      <c r="D66" s="13"/>
      <c r="E66" s="36" t="e">
        <f t="shared" si="0"/>
        <v>#DIV/0!</v>
      </c>
    </row>
    <row r="67" spans="1:5" ht="29.25" hidden="1" customHeight="1" x14ac:dyDescent="0.25">
      <c r="A67" s="16"/>
      <c r="B67" s="18" t="s">
        <v>20</v>
      </c>
      <c r="C67" s="14"/>
      <c r="D67" s="14"/>
      <c r="E67" s="36" t="e">
        <f t="shared" si="0"/>
        <v>#DIV/0!</v>
      </c>
    </row>
    <row r="68" spans="1:5" ht="31.5" hidden="1" x14ac:dyDescent="0.25">
      <c r="A68" s="15"/>
      <c r="B68" s="20" t="s">
        <v>21</v>
      </c>
      <c r="C68" s="13"/>
      <c r="D68" s="13"/>
      <c r="E68" s="36" t="e">
        <f t="shared" si="0"/>
        <v>#DIV/0!</v>
      </c>
    </row>
    <row r="69" spans="1:5" ht="110.25" hidden="1" x14ac:dyDescent="0.25">
      <c r="A69" s="21"/>
      <c r="B69" s="18" t="s">
        <v>22</v>
      </c>
      <c r="C69" s="14"/>
      <c r="D69" s="14"/>
      <c r="E69" s="36" t="e">
        <f t="shared" si="0"/>
        <v>#DIV/0!</v>
      </c>
    </row>
    <row r="70" spans="1:5" ht="78.75" hidden="1" x14ac:dyDescent="0.25">
      <c r="A70" s="21"/>
      <c r="B70" s="18" t="s">
        <v>28</v>
      </c>
      <c r="C70" s="14"/>
      <c r="D70" s="14"/>
      <c r="E70" s="36" t="e">
        <f t="shared" si="0"/>
        <v>#DIV/0!</v>
      </c>
    </row>
    <row r="71" spans="1:5" ht="104.25" hidden="1" customHeight="1" x14ac:dyDescent="0.25">
      <c r="A71" s="22"/>
      <c r="B71" s="20" t="s">
        <v>29</v>
      </c>
      <c r="C71" s="11"/>
      <c r="D71" s="11"/>
      <c r="E71" s="36" t="e">
        <f t="shared" si="0"/>
        <v>#DIV/0!</v>
      </c>
    </row>
    <row r="72" spans="1:5" ht="102" hidden="1" customHeight="1" x14ac:dyDescent="0.25">
      <c r="A72" s="22"/>
      <c r="B72" s="20" t="s">
        <v>23</v>
      </c>
      <c r="C72" s="13"/>
      <c r="D72" s="13"/>
      <c r="E72" s="36" t="e">
        <f t="shared" si="0"/>
        <v>#DIV/0!</v>
      </c>
    </row>
    <row r="73" spans="1:5" ht="96.75" hidden="1" customHeight="1" x14ac:dyDescent="0.25">
      <c r="A73" s="22"/>
      <c r="B73" s="20" t="s">
        <v>24</v>
      </c>
      <c r="C73" s="13"/>
      <c r="D73" s="13"/>
      <c r="E73" s="36" t="e">
        <f t="shared" ref="E73:E83" si="4">D73/C73*100</f>
        <v>#DIV/0!</v>
      </c>
    </row>
    <row r="74" spans="1:5" ht="79.5" hidden="1" customHeight="1" x14ac:dyDescent="0.25">
      <c r="A74" s="22"/>
      <c r="B74" s="20" t="s">
        <v>25</v>
      </c>
      <c r="C74" s="13"/>
      <c r="D74" s="13"/>
      <c r="E74" s="36" t="e">
        <f t="shared" si="4"/>
        <v>#DIV/0!</v>
      </c>
    </row>
    <row r="75" spans="1:5" ht="63" hidden="1" x14ac:dyDescent="0.25">
      <c r="A75" s="21"/>
      <c r="B75" s="18" t="s">
        <v>30</v>
      </c>
      <c r="C75" s="14"/>
      <c r="D75" s="14"/>
      <c r="E75" s="36" t="e">
        <f t="shared" si="4"/>
        <v>#DIV/0!</v>
      </c>
    </row>
    <row r="76" spans="1:5" ht="63" hidden="1" x14ac:dyDescent="0.25">
      <c r="A76" s="22"/>
      <c r="B76" s="20" t="s">
        <v>26</v>
      </c>
      <c r="C76" s="13"/>
      <c r="D76" s="13"/>
      <c r="E76" s="36" t="e">
        <f t="shared" si="4"/>
        <v>#DIV/0!</v>
      </c>
    </row>
    <row r="77" spans="1:5" x14ac:dyDescent="0.25">
      <c r="A77" s="23" t="s">
        <v>134</v>
      </c>
      <c r="B77" s="18" t="s">
        <v>73</v>
      </c>
      <c r="C77" s="19">
        <f>C78</f>
        <v>66109.759999999995</v>
      </c>
      <c r="D77" s="19">
        <f>D78</f>
        <v>66109.759999999995</v>
      </c>
      <c r="E77" s="36">
        <f t="shared" si="4"/>
        <v>100</v>
      </c>
    </row>
    <row r="78" spans="1:5" ht="31.5" x14ac:dyDescent="0.25">
      <c r="A78" s="26" t="s">
        <v>135</v>
      </c>
      <c r="B78" s="20" t="s">
        <v>74</v>
      </c>
      <c r="C78" s="13">
        <f>C79</f>
        <v>66109.759999999995</v>
      </c>
      <c r="D78" s="13">
        <f>D79</f>
        <v>66109.759999999995</v>
      </c>
      <c r="E78" s="37">
        <f t="shared" si="4"/>
        <v>100</v>
      </c>
    </row>
    <row r="79" spans="1:5" ht="31.5" x14ac:dyDescent="0.25">
      <c r="A79" s="26" t="s">
        <v>136</v>
      </c>
      <c r="B79" s="20" t="s">
        <v>74</v>
      </c>
      <c r="C79" s="13">
        <v>66109.759999999995</v>
      </c>
      <c r="D79" s="13">
        <v>66109.759999999995</v>
      </c>
      <c r="E79" s="37">
        <f t="shared" si="4"/>
        <v>100</v>
      </c>
    </row>
    <row r="80" spans="1:5" ht="51" customHeight="1" x14ac:dyDescent="0.25">
      <c r="A80" s="23" t="s">
        <v>137</v>
      </c>
      <c r="B80" s="18" t="s">
        <v>30</v>
      </c>
      <c r="C80" s="19">
        <f>C81</f>
        <v>-6053211.3300000001</v>
      </c>
      <c r="D80" s="19">
        <f>D81</f>
        <v>-6053211.3300000001</v>
      </c>
      <c r="E80" s="36">
        <f t="shared" si="4"/>
        <v>100</v>
      </c>
    </row>
    <row r="81" spans="1:5" ht="60" customHeight="1" x14ac:dyDescent="0.25">
      <c r="A81" s="26" t="s">
        <v>138</v>
      </c>
      <c r="B81" s="20" t="s">
        <v>76</v>
      </c>
      <c r="C81" s="13">
        <f>C82</f>
        <v>-6053211.3300000001</v>
      </c>
      <c r="D81" s="13">
        <f>D82</f>
        <v>-6053211.3300000001</v>
      </c>
      <c r="E81" s="37">
        <f t="shared" si="4"/>
        <v>100</v>
      </c>
    </row>
    <row r="82" spans="1:5" ht="47.25" x14ac:dyDescent="0.25">
      <c r="A82" s="26" t="s">
        <v>139</v>
      </c>
      <c r="B82" s="20" t="s">
        <v>75</v>
      </c>
      <c r="C82" s="13">
        <v>-6053211.3300000001</v>
      </c>
      <c r="D82" s="13">
        <v>-6053211.3300000001</v>
      </c>
      <c r="E82" s="37">
        <f t="shared" si="4"/>
        <v>100</v>
      </c>
    </row>
    <row r="83" spans="1:5" ht="27.75" customHeight="1" x14ac:dyDescent="0.25">
      <c r="A83" s="39" t="s">
        <v>49</v>
      </c>
      <c r="B83" s="40"/>
      <c r="C83" s="19">
        <f>C8+C49</f>
        <v>198827807.39000002</v>
      </c>
      <c r="D83" s="19">
        <f>D8+D49</f>
        <v>167773840.33999997</v>
      </c>
      <c r="E83" s="36">
        <f t="shared" si="4"/>
        <v>84.381476888145841</v>
      </c>
    </row>
    <row r="84" spans="1:5" x14ac:dyDescent="0.25">
      <c r="B84" s="5"/>
      <c r="C84" s="6"/>
      <c r="D84" s="7"/>
      <c r="E84" s="7"/>
    </row>
  </sheetData>
  <mergeCells count="3">
    <mergeCell ref="C2:E2"/>
    <mergeCell ref="A83:B83"/>
    <mergeCell ref="A4:M4"/>
  </mergeCells>
  <pageMargins left="0.70866141732283472" right="0.19685039370078741" top="0.39370078740157483" bottom="0.39370078740157483" header="0.23622047244094491" footer="0.15748031496062992"/>
  <pageSetup paperSize="9" scale="58"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vt:lpstr>
      <vt:lpstr>Доходы!Область_печати</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Варульникова С.</dc:creator>
  <cp:lastModifiedBy>User</cp:lastModifiedBy>
  <cp:lastPrinted>2024-10-10T09:46:28Z</cp:lastPrinted>
  <dcterms:created xsi:type="dcterms:W3CDTF">2016-10-19T07:48:46Z</dcterms:created>
  <dcterms:modified xsi:type="dcterms:W3CDTF">2024-10-10T09:46:31Z</dcterms:modified>
</cp:coreProperties>
</file>